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資產管理二部公用區\開發科(new)\承辦案件\A.開發科(NEW)1000901\D.雲嘉南\台南市\T1002-1248黃文財-中西區\A.公文及簽呈\1030502黃文財新建開發案\B.1040420營造工程\L.營造工程發包\B.1051104發包文件(核准公告版)\"/>
    </mc:Choice>
  </mc:AlternateContent>
  <bookViews>
    <workbookView xWindow="480" yWindow="240" windowWidth="15600" windowHeight="7770"/>
  </bookViews>
  <sheets>
    <sheet name="總表" sheetId="4" r:id="rId1"/>
    <sheet name="詳細價目表" sheetId="1" r:id="rId2"/>
  </sheets>
  <externalReferences>
    <externalReference r:id="rId3"/>
  </externalReferences>
  <definedNames>
    <definedName name="_Fill" hidden="1">[1]計算!#REF!</definedName>
    <definedName name="_xlnm._FilterDatabase" localSheetId="1" hidden="1">詳細價目表!$A$4:$G$1527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xlnm.Print_Area" localSheetId="1">詳細價目表!$A$1:$G$1526</definedName>
    <definedName name="wrn.ALL." hidden="1">{#N/A,#N/A,FALSE,"預算書封面";#N/A,#N/A,FALSE,"總表 ";#N/A,#N/A,FALSE,"詳細表";#N/A,#N/A,FALSE,"單價分析表"}</definedName>
    <definedName name="台南COSCO" hidden="1">{#N/A,#N/A,FALSE,"預算書封面";#N/A,#N/A,FALSE,"總表 ";#N/A,#N/A,FALSE,"詳細表";#N/A,#N/A,FALSE,"單價分析表"}</definedName>
    <definedName name="沉澱池" hidden="1">{#N/A,#N/A,FALSE,"預算書封面";#N/A,#N/A,FALSE,"總表 ";#N/A,#N/A,FALSE,"詳細表";#N/A,#N/A,FALSE,"單價分析表"}</definedName>
    <definedName name="其他" hidden="1">{#N/A,#N/A,FALSE,"預算書封面";#N/A,#N/A,FALSE,"總表 ";#N/A,#N/A,FALSE,"詳細表";#N/A,#N/A,FALSE,"單價分析表"}</definedName>
    <definedName name="進度表" hidden="1">{#N/A,#N/A,FALSE,"預算書封面";#N/A,#N/A,FALSE,"總表 ";#N/A,#N/A,FALSE,"詳細表";#N/A,#N/A,FALSE,"單價分析表"}</definedName>
  </definedNames>
  <calcPr calcId="152511"/>
</workbook>
</file>

<file path=xl/calcChain.xml><?xml version="1.0" encoding="utf-8"?>
<calcChain xmlns="http://schemas.openxmlformats.org/spreadsheetml/2006/main">
  <c r="F1161" i="1" l="1"/>
  <c r="F1522" i="1" l="1"/>
  <c r="A8" i="1" l="1"/>
  <c r="G216" i="1" l="1"/>
  <c r="G217" i="1"/>
  <c r="G208" i="1"/>
  <c r="G209" i="1"/>
  <c r="G178" i="1"/>
  <c r="G179" i="1"/>
  <c r="G170" i="1"/>
  <c r="G171" i="1"/>
  <c r="G163" i="1"/>
  <c r="G164" i="1"/>
  <c r="G156" i="1"/>
  <c r="G157" i="1"/>
  <c r="G149" i="1"/>
  <c r="G150" i="1"/>
  <c r="G135" i="1"/>
  <c r="G136" i="1"/>
  <c r="E452" i="1"/>
  <c r="E451" i="1"/>
  <c r="E81" i="1"/>
  <c r="E72" i="1"/>
  <c r="E59" i="1"/>
  <c r="E56" i="1"/>
  <c r="E52" i="1"/>
  <c r="F1524" i="1" l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78" i="1"/>
  <c r="F1477" i="1"/>
  <c r="F1476" i="1"/>
  <c r="F1475" i="1"/>
  <c r="F1474" i="1"/>
  <c r="F1473" i="1"/>
  <c r="F1472" i="1"/>
  <c r="F1471" i="1"/>
  <c r="F1470" i="1"/>
  <c r="F1469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14" i="1"/>
  <c r="F1413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3" i="1"/>
  <c r="F1392" i="1"/>
  <c r="F1391" i="1"/>
  <c r="F1390" i="1"/>
  <c r="F1389" i="1"/>
  <c r="F1388" i="1"/>
  <c r="F1387" i="1"/>
  <c r="F1386" i="1"/>
  <c r="F1380" i="1"/>
  <c r="F1379" i="1"/>
  <c r="F1378" i="1"/>
  <c r="F1377" i="1"/>
  <c r="F1376" i="1"/>
  <c r="F1375" i="1"/>
  <c r="F1374" i="1"/>
  <c r="F1372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1" i="1"/>
  <c r="F1350" i="1"/>
  <c r="F1349" i="1"/>
  <c r="F1347" i="1"/>
  <c r="F1346" i="1"/>
  <c r="F1345" i="1"/>
  <c r="F1344" i="1"/>
  <c r="F1343" i="1"/>
  <c r="F1341" i="1"/>
  <c r="F1340" i="1"/>
  <c r="F1339" i="1"/>
  <c r="F1338" i="1"/>
  <c r="F1337" i="1"/>
  <c r="F1336" i="1"/>
  <c r="F1334" i="1"/>
  <c r="F1333" i="1"/>
  <c r="F1332" i="1"/>
  <c r="F1330" i="1"/>
  <c r="F1329" i="1"/>
  <c r="F1328" i="1"/>
  <c r="F1327" i="1"/>
  <c r="F1325" i="1"/>
  <c r="F1324" i="1"/>
  <c r="F1323" i="1"/>
  <c r="F1321" i="1"/>
  <c r="F1320" i="1"/>
  <c r="F1318" i="1"/>
  <c r="F1317" i="1"/>
  <c r="F1316" i="1"/>
  <c r="F1315" i="1"/>
  <c r="F1310" i="1"/>
  <c r="F1309" i="1"/>
  <c r="F1308" i="1"/>
  <c r="F1307" i="1"/>
  <c r="F1306" i="1"/>
  <c r="F1305" i="1"/>
  <c r="F1303" i="1"/>
  <c r="F1302" i="1"/>
  <c r="F1301" i="1"/>
  <c r="F1300" i="1"/>
  <c r="F1299" i="1"/>
  <c r="F1296" i="1"/>
  <c r="F1295" i="1"/>
  <c r="F1294" i="1"/>
  <c r="F1293" i="1"/>
  <c r="F1292" i="1"/>
  <c r="F1291" i="1"/>
  <c r="F1290" i="1"/>
  <c r="F1288" i="1"/>
  <c r="F1287" i="1"/>
  <c r="F1286" i="1"/>
  <c r="F1285" i="1"/>
  <c r="F1284" i="1"/>
  <c r="F1283" i="1"/>
  <c r="F1282" i="1"/>
  <c r="F1281" i="1"/>
  <c r="F1280" i="1"/>
  <c r="F1278" i="1"/>
  <c r="F1277" i="1"/>
  <c r="F1276" i="1"/>
  <c r="F1275" i="1"/>
  <c r="F1273" i="1"/>
  <c r="F1271" i="1"/>
  <c r="F1270" i="1"/>
  <c r="F1268" i="1"/>
  <c r="F1267" i="1"/>
  <c r="F1266" i="1"/>
  <c r="F1264" i="1"/>
  <c r="F1263" i="1"/>
  <c r="F1262" i="1"/>
  <c r="F1260" i="1"/>
  <c r="F1258" i="1"/>
  <c r="F1257" i="1"/>
  <c r="F1256" i="1"/>
  <c r="F1255" i="1"/>
  <c r="F1254" i="1"/>
  <c r="F1252" i="1"/>
  <c r="F1250" i="1"/>
  <c r="F1248" i="1"/>
  <c r="F1247" i="1"/>
  <c r="F1246" i="1"/>
  <c r="F1244" i="1"/>
  <c r="F1243" i="1"/>
  <c r="F1242" i="1"/>
  <c r="F1241" i="1"/>
  <c r="F1240" i="1"/>
  <c r="F1239" i="1"/>
  <c r="F1238" i="1"/>
  <c r="F1237" i="1"/>
  <c r="F1236" i="1"/>
  <c r="F1234" i="1"/>
  <c r="F1233" i="1"/>
  <c r="F1232" i="1"/>
  <c r="F1231" i="1"/>
  <c r="F1230" i="1"/>
  <c r="F1228" i="1"/>
  <c r="F1227" i="1"/>
  <c r="F1226" i="1"/>
  <c r="F1225" i="1"/>
  <c r="F1224" i="1"/>
  <c r="F1223" i="1"/>
  <c r="F1222" i="1"/>
  <c r="F1217" i="1"/>
  <c r="F1216" i="1"/>
  <c r="F1215" i="1"/>
  <c r="F1214" i="1"/>
  <c r="F1213" i="1"/>
  <c r="F1212" i="1"/>
  <c r="F1210" i="1"/>
  <c r="F1209" i="1"/>
  <c r="F1208" i="1"/>
  <c r="F1206" i="1"/>
  <c r="F1205" i="1"/>
  <c r="F1204" i="1"/>
  <c r="F1199" i="1"/>
  <c r="F1198" i="1"/>
  <c r="F1197" i="1"/>
  <c r="F1196" i="1"/>
  <c r="F1195" i="1"/>
  <c r="F1194" i="1"/>
  <c r="F1192" i="1"/>
  <c r="F1191" i="1"/>
  <c r="F1190" i="1"/>
  <c r="F1188" i="1"/>
  <c r="F1187" i="1"/>
  <c r="F1186" i="1"/>
  <c r="F1182" i="1"/>
  <c r="F1181" i="1"/>
  <c r="F1180" i="1"/>
  <c r="F1179" i="1"/>
  <c r="F1178" i="1"/>
  <c r="F1177" i="1"/>
  <c r="F1176" i="1"/>
  <c r="F1175" i="1"/>
  <c r="F1174" i="1"/>
  <c r="F1172" i="1"/>
  <c r="F1171" i="1"/>
  <c r="F1170" i="1"/>
  <c r="F1169" i="1"/>
  <c r="F1168" i="1"/>
  <c r="F1167" i="1"/>
  <c r="F1163" i="1"/>
  <c r="F1162" i="1"/>
  <c r="F1160" i="1"/>
  <c r="F1159" i="1"/>
  <c r="F1158" i="1"/>
  <c r="F1157" i="1"/>
  <c r="F1156" i="1"/>
  <c r="F1154" i="1"/>
  <c r="F1153" i="1"/>
  <c r="F1152" i="1"/>
  <c r="F1151" i="1"/>
  <c r="F1150" i="1"/>
  <c r="F1149" i="1"/>
  <c r="F1145" i="1"/>
  <c r="F1144" i="1"/>
  <c r="F1143" i="1"/>
  <c r="F1142" i="1"/>
  <c r="F1141" i="1"/>
  <c r="F1140" i="1"/>
  <c r="F1139" i="1"/>
  <c r="F1138" i="1"/>
  <c r="F1134" i="1"/>
  <c r="F1133" i="1"/>
  <c r="F1132" i="1"/>
  <c r="F1131" i="1"/>
  <c r="F1130" i="1"/>
  <c r="F1128" i="1"/>
  <c r="F1127" i="1"/>
  <c r="F1126" i="1"/>
  <c r="F1125" i="1"/>
  <c r="F1124" i="1"/>
  <c r="F1123" i="1"/>
  <c r="F1121" i="1"/>
  <c r="F1120" i="1"/>
  <c r="F1119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0" i="1"/>
  <c r="F1099" i="1"/>
  <c r="F1098" i="1"/>
  <c r="F1097" i="1"/>
  <c r="F1096" i="1"/>
  <c r="F1095" i="1"/>
  <c r="F1093" i="1"/>
  <c r="F1092" i="1"/>
  <c r="F1090" i="1"/>
  <c r="F1089" i="1"/>
  <c r="F1088" i="1"/>
  <c r="F1087" i="1"/>
  <c r="F1086" i="1"/>
  <c r="F1084" i="1"/>
  <c r="F1083" i="1"/>
  <c r="F1082" i="1"/>
  <c r="F1081" i="1"/>
  <c r="F1077" i="1"/>
  <c r="F1076" i="1"/>
  <c r="F1075" i="1"/>
  <c r="F1074" i="1"/>
  <c r="F1073" i="1"/>
  <c r="F1071" i="1"/>
  <c r="F1070" i="1"/>
  <c r="F1068" i="1"/>
  <c r="F1067" i="1"/>
  <c r="F1066" i="1"/>
  <c r="F1065" i="1"/>
  <c r="F1061" i="1"/>
  <c r="F1060" i="1"/>
  <c r="F1059" i="1"/>
  <c r="F1058" i="1"/>
  <c r="F1057" i="1"/>
  <c r="F1056" i="1"/>
  <c r="F1055" i="1"/>
  <c r="F1054" i="1"/>
  <c r="F1053" i="1"/>
  <c r="F1052" i="1"/>
  <c r="F1050" i="1"/>
  <c r="F1049" i="1"/>
  <c r="F1048" i="1"/>
  <c r="F1047" i="1"/>
  <c r="F1045" i="1"/>
  <c r="F1044" i="1"/>
  <c r="F1043" i="1"/>
  <c r="F1042" i="1"/>
  <c r="F1041" i="1"/>
  <c r="F1040" i="1"/>
  <c r="F1038" i="1"/>
  <c r="F1037" i="1"/>
  <c r="F1035" i="1"/>
  <c r="F1034" i="1"/>
  <c r="F1033" i="1"/>
  <c r="F1032" i="1"/>
  <c r="F1030" i="1"/>
  <c r="F1029" i="1"/>
  <c r="F1028" i="1"/>
  <c r="F1027" i="1"/>
  <c r="F1026" i="1"/>
  <c r="F1025" i="1"/>
  <c r="F1020" i="1"/>
  <c r="F1019" i="1"/>
  <c r="F1018" i="1"/>
  <c r="F1017" i="1"/>
  <c r="F1016" i="1"/>
  <c r="F1015" i="1"/>
  <c r="F1014" i="1"/>
  <c r="F1013" i="1"/>
  <c r="F1012" i="1"/>
  <c r="F1008" i="1"/>
  <c r="F1007" i="1"/>
  <c r="F1006" i="1"/>
  <c r="F1005" i="1"/>
  <c r="F1004" i="1"/>
  <c r="F1000" i="1"/>
  <c r="F997" i="1"/>
  <c r="F996" i="1"/>
  <c r="F995" i="1"/>
  <c r="F994" i="1"/>
  <c r="F993" i="1"/>
  <c r="F992" i="1"/>
  <c r="F991" i="1"/>
  <c r="F990" i="1"/>
  <c r="F989" i="1"/>
  <c r="F988" i="1"/>
  <c r="F987" i="1"/>
  <c r="F982" i="1"/>
  <c r="F981" i="1"/>
  <c r="F980" i="1"/>
  <c r="F979" i="1"/>
  <c r="F978" i="1"/>
  <c r="F976" i="1"/>
  <c r="F975" i="1"/>
  <c r="F974" i="1"/>
  <c r="F972" i="1"/>
  <c r="F971" i="1"/>
  <c r="F970" i="1"/>
  <c r="F966" i="1"/>
  <c r="F965" i="1"/>
  <c r="F964" i="1"/>
  <c r="F963" i="1"/>
  <c r="F962" i="1"/>
  <c r="F961" i="1"/>
  <c r="F960" i="1"/>
  <c r="F959" i="1"/>
  <c r="F955" i="1"/>
  <c r="F954" i="1"/>
  <c r="F953" i="1"/>
  <c r="F952" i="1"/>
  <c r="F951" i="1"/>
  <c r="F950" i="1"/>
  <c r="F949" i="1"/>
  <c r="F948" i="1"/>
  <c r="F947" i="1"/>
  <c r="F946" i="1"/>
  <c r="F944" i="1"/>
  <c r="F943" i="1"/>
  <c r="F942" i="1"/>
  <c r="F941" i="1"/>
  <c r="F939" i="1"/>
  <c r="F938" i="1"/>
  <c r="F937" i="1"/>
  <c r="F936" i="1"/>
  <c r="F935" i="1"/>
  <c r="F933" i="1"/>
  <c r="F932" i="1"/>
  <c r="F931" i="1"/>
  <c r="F930" i="1"/>
  <c r="F928" i="1"/>
  <c r="F927" i="1"/>
  <c r="F926" i="1"/>
  <c r="F925" i="1"/>
  <c r="F923" i="1"/>
  <c r="F922" i="1"/>
  <c r="F921" i="1"/>
  <c r="F920" i="1"/>
  <c r="F919" i="1"/>
  <c r="F918" i="1"/>
  <c r="F917" i="1"/>
  <c r="F916" i="1"/>
  <c r="F914" i="1"/>
  <c r="F913" i="1"/>
  <c r="F912" i="1"/>
  <c r="F911" i="1"/>
  <c r="F909" i="1"/>
  <c r="F908" i="1"/>
  <c r="F907" i="1"/>
  <c r="F906" i="1"/>
  <c r="F905" i="1"/>
  <c r="F904" i="1"/>
  <c r="F902" i="1"/>
  <c r="F901" i="1"/>
  <c r="F900" i="1"/>
  <c r="F899" i="1"/>
  <c r="F898" i="1"/>
  <c r="F897" i="1"/>
  <c r="F896" i="1"/>
  <c r="F895" i="1"/>
  <c r="F894" i="1"/>
  <c r="F893" i="1"/>
  <c r="F892" i="1"/>
  <c r="F887" i="1"/>
  <c r="F886" i="1"/>
  <c r="F885" i="1"/>
  <c r="F884" i="1"/>
  <c r="F883" i="1"/>
  <c r="F882" i="1"/>
  <c r="F881" i="1"/>
  <c r="F880" i="1"/>
  <c r="F879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1" i="1"/>
  <c r="F860" i="1"/>
  <c r="F859" i="1"/>
  <c r="F858" i="1"/>
  <c r="F857" i="1"/>
  <c r="F856" i="1"/>
  <c r="F855" i="1"/>
  <c r="F854" i="1"/>
  <c r="F853" i="1"/>
  <c r="F850" i="1"/>
  <c r="F849" i="1"/>
  <c r="F848" i="1"/>
  <c r="F847" i="1"/>
  <c r="F846" i="1"/>
  <c r="F845" i="1"/>
  <c r="F844" i="1"/>
  <c r="F843" i="1"/>
  <c r="F841" i="1"/>
  <c r="F840" i="1"/>
  <c r="F839" i="1"/>
  <c r="F838" i="1"/>
  <c r="F837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7" i="1"/>
  <c r="F726" i="1"/>
  <c r="F725" i="1"/>
  <c r="F724" i="1"/>
  <c r="F723" i="1"/>
  <c r="F722" i="1"/>
  <c r="F720" i="1"/>
  <c r="F719" i="1"/>
  <c r="F718" i="1"/>
  <c r="F717" i="1"/>
  <c r="F716" i="1"/>
  <c r="F715" i="1"/>
  <c r="F714" i="1"/>
  <c r="F711" i="1"/>
  <c r="F710" i="1"/>
  <c r="F709" i="1"/>
  <c r="F708" i="1"/>
  <c r="F707" i="1"/>
  <c r="F706" i="1"/>
  <c r="F705" i="1"/>
  <c r="F704" i="1"/>
  <c r="F703" i="1"/>
  <c r="F700" i="1"/>
  <c r="F699" i="1"/>
  <c r="F698" i="1"/>
  <c r="F697" i="1"/>
  <c r="F696" i="1"/>
  <c r="F695" i="1"/>
  <c r="F694" i="1"/>
  <c r="F693" i="1"/>
  <c r="F690" i="1"/>
  <c r="F689" i="1"/>
  <c r="F688" i="1"/>
  <c r="F687" i="1"/>
  <c r="F686" i="1"/>
  <c r="F685" i="1"/>
  <c r="F684" i="1"/>
  <c r="F683" i="1"/>
  <c r="F680" i="1"/>
  <c r="F679" i="1"/>
  <c r="F678" i="1"/>
  <c r="F677" i="1"/>
  <c r="F676" i="1"/>
  <c r="F675" i="1"/>
  <c r="F674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5" i="1"/>
  <c r="F614" i="1"/>
  <c r="F613" i="1"/>
  <c r="F612" i="1"/>
  <c r="F611" i="1"/>
  <c r="F610" i="1"/>
  <c r="F609" i="1"/>
  <c r="F608" i="1"/>
  <c r="F605" i="1"/>
  <c r="F604" i="1"/>
  <c r="F603" i="1"/>
  <c r="F602" i="1"/>
  <c r="F601" i="1"/>
  <c r="F600" i="1"/>
  <c r="F594" i="1"/>
  <c r="F593" i="1"/>
  <c r="F592" i="1"/>
  <c r="F591" i="1"/>
  <c r="F590" i="1"/>
  <c r="F589" i="1"/>
  <c r="F588" i="1"/>
  <c r="F587" i="1"/>
  <c r="F583" i="1"/>
  <c r="F582" i="1"/>
  <c r="F581" i="1"/>
  <c r="F580" i="1"/>
  <c r="F579" i="1"/>
  <c r="F998" i="1" l="1"/>
  <c r="F1009" i="1"/>
  <c r="F1183" i="1"/>
  <c r="F1479" i="1"/>
  <c r="F1520" i="1"/>
  <c r="F1200" i="1"/>
  <c r="F1218" i="1"/>
  <c r="F1311" i="1"/>
  <c r="F1381" i="1"/>
  <c r="F1410" i="1"/>
  <c r="F1496" i="1"/>
  <c r="F584" i="1"/>
  <c r="E12" i="4" s="1"/>
  <c r="F888" i="1"/>
  <c r="F956" i="1"/>
  <c r="F967" i="1"/>
  <c r="F983" i="1"/>
  <c r="F1021" i="1"/>
  <c r="F1078" i="1"/>
  <c r="F1101" i="1"/>
  <c r="F1466" i="1"/>
  <c r="F595" i="1"/>
  <c r="F876" i="1"/>
  <c r="F1062" i="1"/>
  <c r="F1135" i="1"/>
  <c r="F1146" i="1"/>
  <c r="F1164" i="1"/>
  <c r="F1448" i="1"/>
  <c r="F1525" i="1" l="1"/>
  <c r="G80" i="1"/>
  <c r="G71" i="1"/>
  <c r="G70" i="1"/>
  <c r="G51" i="1"/>
  <c r="G55" i="1"/>
  <c r="G562" i="1"/>
  <c r="G563" i="1"/>
  <c r="G564" i="1"/>
  <c r="G561" i="1"/>
  <c r="G557" i="1"/>
  <c r="G558" i="1"/>
  <c r="G559" i="1"/>
  <c r="E560" i="1" l="1"/>
  <c r="F560" i="1" s="1"/>
  <c r="G9" i="1"/>
  <c r="A101" i="1" l="1"/>
  <c r="F101" i="1"/>
  <c r="G98" i="1"/>
  <c r="G99" i="1"/>
  <c r="G100" i="1"/>
  <c r="G97" i="1"/>
  <c r="E96" i="1" l="1"/>
  <c r="A102" i="1"/>
  <c r="A103" i="1" s="1"/>
  <c r="A106" i="1" s="1"/>
  <c r="A109" i="1" s="1"/>
  <c r="A114" i="1" s="1"/>
  <c r="A119" i="1" s="1"/>
  <c r="A120" i="1" s="1"/>
  <c r="A121" i="1" s="1"/>
  <c r="A122" i="1" s="1"/>
  <c r="A123" i="1" s="1"/>
  <c r="A124" i="1" s="1"/>
  <c r="A125" i="1" s="1"/>
  <c r="G27" i="4" l="1"/>
  <c r="F7" i="1"/>
  <c r="D27" i="1" l="1"/>
  <c r="A11" i="1" l="1"/>
  <c r="A12" i="1" s="1"/>
  <c r="G245" i="1"/>
  <c r="G244" i="1"/>
  <c r="A13" i="1" l="1"/>
  <c r="A17" i="1" s="1"/>
  <c r="A18" i="1" s="1"/>
  <c r="A22" i="1" s="1"/>
  <c r="A29" i="1" s="1"/>
  <c r="A30" i="1" s="1"/>
  <c r="A31" i="1" s="1"/>
  <c r="A37" i="1" s="1"/>
  <c r="A38" i="1" s="1"/>
  <c r="E243" i="1"/>
  <c r="G81" i="1"/>
  <c r="E79" i="1" s="1"/>
  <c r="F17" i="1" l="1"/>
  <c r="G260" i="1" l="1"/>
  <c r="G259" i="1"/>
  <c r="F262" i="1"/>
  <c r="A235" i="1"/>
  <c r="A243" i="1" s="1"/>
  <c r="A246" i="1" s="1"/>
  <c r="A251" i="1" s="1"/>
  <c r="A254" i="1" s="1"/>
  <c r="A255" i="1" s="1"/>
  <c r="A258" i="1" s="1"/>
  <c r="A261" i="1" s="1"/>
  <c r="A262" i="1" s="1"/>
  <c r="A263" i="1" s="1"/>
  <c r="E258" i="1" l="1"/>
  <c r="F258" i="1" s="1"/>
  <c r="A264" i="1"/>
  <c r="F571" i="1"/>
  <c r="G431" i="1" l="1"/>
  <c r="G425" i="1"/>
  <c r="F569" i="1" l="1"/>
  <c r="G416" i="1"/>
  <c r="G415" i="1"/>
  <c r="G414" i="1"/>
  <c r="F538" i="1"/>
  <c r="A534" i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G72" i="1"/>
  <c r="E69" i="1" s="1"/>
  <c r="G56" i="1"/>
  <c r="G52" i="1"/>
  <c r="E413" i="1" l="1"/>
  <c r="F413" i="1" s="1"/>
  <c r="A548" i="1"/>
  <c r="A549" i="1" s="1"/>
  <c r="A550" i="1" s="1"/>
  <c r="A551" i="1" s="1"/>
  <c r="A552" i="1" s="1"/>
  <c r="A553" i="1" s="1"/>
  <c r="A554" i="1" s="1"/>
  <c r="A555" i="1" s="1"/>
  <c r="G87" i="1"/>
  <c r="G88" i="1"/>
  <c r="G89" i="1"/>
  <c r="G90" i="1"/>
  <c r="G91" i="1"/>
  <c r="G92" i="1"/>
  <c r="G86" i="1"/>
  <c r="E85" i="1" l="1"/>
  <c r="F85" i="1" s="1"/>
  <c r="A560" i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G32" i="1"/>
  <c r="G33" i="1"/>
  <c r="G34" i="1"/>
  <c r="G35" i="1"/>
  <c r="G36" i="1"/>
  <c r="G37" i="1"/>
  <c r="F37" i="1"/>
  <c r="G19" i="1"/>
  <c r="E31" i="1" l="1"/>
  <c r="F543" i="1"/>
  <c r="B583" i="1" l="1"/>
  <c r="B582" i="1"/>
  <c r="B581" i="1"/>
  <c r="B580" i="1"/>
  <c r="B579" i="1"/>
  <c r="G529" i="1"/>
  <c r="G528" i="1"/>
  <c r="G527" i="1"/>
  <c r="E526" i="1" l="1"/>
  <c r="F526" i="1"/>
  <c r="F545" i="1" l="1"/>
  <c r="F546" i="1"/>
  <c r="F122" i="1" l="1"/>
  <c r="F123" i="1"/>
  <c r="F124" i="1"/>
  <c r="F125" i="1"/>
  <c r="F574" i="1" l="1"/>
  <c r="F575" i="1"/>
  <c r="F573" i="1"/>
  <c r="G412" i="1"/>
  <c r="G411" i="1"/>
  <c r="G410" i="1"/>
  <c r="E409" i="1" l="1"/>
  <c r="F409" i="1" s="1"/>
  <c r="F12" i="4"/>
  <c r="G337" i="1" l="1"/>
  <c r="G336" i="1"/>
  <c r="G335" i="1"/>
  <c r="G268" i="1"/>
  <c r="G267" i="1"/>
  <c r="G266" i="1"/>
  <c r="G265" i="1"/>
  <c r="F263" i="1"/>
  <c r="F520" i="1"/>
  <c r="A458" i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7" i="1" s="1"/>
  <c r="A510" i="1" s="1"/>
  <c r="A511" i="1" s="1"/>
  <c r="A512" i="1" s="1"/>
  <c r="A513" i="1" s="1"/>
  <c r="A514" i="1" s="1"/>
  <c r="E264" i="1" l="1"/>
  <c r="F264" i="1" s="1"/>
  <c r="E334" i="1"/>
  <c r="F334" i="1" s="1"/>
  <c r="A515" i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F440" i="1" l="1"/>
  <c r="F441" i="1"/>
  <c r="F442" i="1"/>
  <c r="F443" i="1"/>
  <c r="F444" i="1"/>
  <c r="F445" i="1"/>
  <c r="F446" i="1"/>
  <c r="F447" i="1"/>
  <c r="F439" i="1"/>
  <c r="F438" i="1"/>
  <c r="F434" i="1"/>
  <c r="F435" i="1"/>
  <c r="F436" i="1"/>
  <c r="F437" i="1"/>
  <c r="A421" i="1"/>
  <c r="A422" i="1" s="1"/>
  <c r="A423" i="1" s="1"/>
  <c r="A426" i="1" s="1"/>
  <c r="A427" i="1" s="1"/>
  <c r="A428" i="1" s="1"/>
  <c r="F433" i="1"/>
  <c r="F426" i="1"/>
  <c r="F427" i="1"/>
  <c r="F422" i="1"/>
  <c r="F421" i="1"/>
  <c r="F428" i="1"/>
  <c r="F432" i="1"/>
  <c r="A429" i="1" l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G359" i="1"/>
  <c r="G358" i="1"/>
  <c r="G357" i="1"/>
  <c r="G356" i="1"/>
  <c r="G355" i="1"/>
  <c r="G353" i="1"/>
  <c r="G352" i="1"/>
  <c r="G351" i="1"/>
  <c r="G350" i="1"/>
  <c r="G349" i="1"/>
  <c r="G347" i="1"/>
  <c r="G346" i="1"/>
  <c r="G345" i="1"/>
  <c r="G344" i="1"/>
  <c r="G342" i="1"/>
  <c r="G341" i="1"/>
  <c r="G340" i="1"/>
  <c r="G339" i="1"/>
  <c r="G333" i="1"/>
  <c r="G332" i="1"/>
  <c r="G331" i="1"/>
  <c r="G361" i="1"/>
  <c r="G362" i="1"/>
  <c r="E343" i="1" l="1"/>
  <c r="F343" i="1" s="1"/>
  <c r="E338" i="1"/>
  <c r="E348" i="1"/>
  <c r="F348" i="1" s="1"/>
  <c r="E330" i="1"/>
  <c r="E354" i="1"/>
  <c r="F354" i="1" s="1"/>
  <c r="F338" i="1"/>
  <c r="G408" i="1"/>
  <c r="G407" i="1"/>
  <c r="G406" i="1"/>
  <c r="G405" i="1"/>
  <c r="G404" i="1"/>
  <c r="G403" i="1"/>
  <c r="G402" i="1"/>
  <c r="G222" i="1"/>
  <c r="G223" i="1"/>
  <c r="G224" i="1"/>
  <c r="G225" i="1"/>
  <c r="G226" i="1"/>
  <c r="G238" i="1"/>
  <c r="G237" i="1"/>
  <c r="G236" i="1"/>
  <c r="F261" i="1"/>
  <c r="G257" i="1"/>
  <c r="G256" i="1"/>
  <c r="F254" i="1"/>
  <c r="G253" i="1"/>
  <c r="G252" i="1"/>
  <c r="G250" i="1"/>
  <c r="G249" i="1"/>
  <c r="G248" i="1"/>
  <c r="G247" i="1"/>
  <c r="G242" i="1"/>
  <c r="G241" i="1"/>
  <c r="G240" i="1"/>
  <c r="G239" i="1"/>
  <c r="E255" i="1" l="1"/>
  <c r="F255" i="1" s="1"/>
  <c r="E246" i="1"/>
  <c r="F246" i="1" s="1"/>
  <c r="E251" i="1"/>
  <c r="F251" i="1" s="1"/>
  <c r="E235" i="1"/>
  <c r="F235" i="1" s="1"/>
  <c r="E401" i="1"/>
  <c r="F243" i="1"/>
  <c r="G322" i="1"/>
  <c r="G321" i="1"/>
  <c r="G320" i="1"/>
  <c r="G319" i="1"/>
  <c r="G318" i="1"/>
  <c r="G317" i="1"/>
  <c r="G315" i="1"/>
  <c r="G314" i="1"/>
  <c r="G313" i="1"/>
  <c r="G312" i="1"/>
  <c r="G311" i="1"/>
  <c r="G310" i="1"/>
  <c r="G308" i="1"/>
  <c r="G307" i="1"/>
  <c r="G306" i="1"/>
  <c r="G305" i="1"/>
  <c r="G304" i="1"/>
  <c r="G303" i="1"/>
  <c r="G290" i="1"/>
  <c r="G289" i="1"/>
  <c r="G288" i="1"/>
  <c r="G287" i="1"/>
  <c r="E316" i="1" l="1"/>
  <c r="E302" i="1"/>
  <c r="F302" i="1" s="1"/>
  <c r="E286" i="1"/>
  <c r="F286" i="1" s="1"/>
  <c r="E309" i="1"/>
  <c r="F309" i="1" s="1"/>
  <c r="F316" i="1"/>
  <c r="F401" i="1"/>
  <c r="G294" i="1"/>
  <c r="G296" i="1"/>
  <c r="G295" i="1"/>
  <c r="G293" i="1"/>
  <c r="G292" i="1"/>
  <c r="G221" i="1"/>
  <c r="G220" i="1"/>
  <c r="G211" i="1"/>
  <c r="G210" i="1"/>
  <c r="G207" i="1"/>
  <c r="G206" i="1"/>
  <c r="G205" i="1"/>
  <c r="G173" i="1"/>
  <c r="G172" i="1"/>
  <c r="G169" i="1"/>
  <c r="G168" i="1"/>
  <c r="G167" i="1"/>
  <c r="G138" i="1"/>
  <c r="G137" i="1"/>
  <c r="G134" i="1"/>
  <c r="G133" i="1"/>
  <c r="G132" i="1"/>
  <c r="G197" i="1"/>
  <c r="G196" i="1"/>
  <c r="G195" i="1"/>
  <c r="G194" i="1"/>
  <c r="G193" i="1"/>
  <c r="G192" i="1"/>
  <c r="G191" i="1"/>
  <c r="E219" i="1" l="1"/>
  <c r="F219" i="1" s="1"/>
  <c r="E291" i="1"/>
  <c r="F291" i="1" s="1"/>
  <c r="E190" i="1"/>
  <c r="F190" i="1" s="1"/>
  <c r="E131" i="1"/>
  <c r="F131" i="1" s="1"/>
  <c r="E166" i="1"/>
  <c r="F166" i="1" s="1"/>
  <c r="E204" i="1"/>
  <c r="F204" i="1" s="1"/>
  <c r="F29" i="1"/>
  <c r="G50" i="1"/>
  <c r="E49" i="1" s="1"/>
  <c r="F48" i="1"/>
  <c r="F49" i="1" l="1"/>
  <c r="F565" i="1"/>
  <c r="F566" i="1"/>
  <c r="F567" i="1"/>
  <c r="F568" i="1"/>
  <c r="F570" i="1"/>
  <c r="F572" i="1"/>
  <c r="F534" i="1"/>
  <c r="F535" i="1"/>
  <c r="F536" i="1"/>
  <c r="F537" i="1"/>
  <c r="F541" i="1"/>
  <c r="F540" i="1"/>
  <c r="F542" i="1"/>
  <c r="F539" i="1"/>
  <c r="F544" i="1"/>
  <c r="F547" i="1"/>
  <c r="F548" i="1"/>
  <c r="F549" i="1"/>
  <c r="F552" i="1"/>
  <c r="F550" i="1"/>
  <c r="F551" i="1"/>
  <c r="F553" i="1"/>
  <c r="F554" i="1"/>
  <c r="F533" i="1"/>
  <c r="F511" i="1"/>
  <c r="F512" i="1"/>
  <c r="F513" i="1"/>
  <c r="F514" i="1"/>
  <c r="F515" i="1"/>
  <c r="F516" i="1"/>
  <c r="F517" i="1"/>
  <c r="F518" i="1"/>
  <c r="F519" i="1"/>
  <c r="F521" i="1"/>
  <c r="F522" i="1"/>
  <c r="F523" i="1"/>
  <c r="F524" i="1"/>
  <c r="F525" i="1"/>
  <c r="F510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457" i="1"/>
  <c r="F417" i="1"/>
  <c r="F448" i="1"/>
  <c r="F449" i="1"/>
  <c r="F420" i="1"/>
  <c r="F330" i="1"/>
  <c r="F234" i="1"/>
  <c r="F198" i="1"/>
  <c r="F139" i="1"/>
  <c r="F130" i="1"/>
  <c r="F119" i="1"/>
  <c r="F120" i="1"/>
  <c r="F121" i="1"/>
  <c r="F102" i="1"/>
  <c r="F96" i="1"/>
  <c r="F83" i="1"/>
  <c r="F84" i="1"/>
  <c r="F82" i="1"/>
  <c r="F77" i="1"/>
  <c r="F78" i="1"/>
  <c r="F76" i="1"/>
  <c r="F74" i="1"/>
  <c r="F73" i="1"/>
  <c r="F47" i="1"/>
  <c r="F46" i="1"/>
  <c r="F30" i="1"/>
  <c r="F12" i="1"/>
  <c r="F11" i="1"/>
  <c r="G144" i="1" l="1"/>
  <c r="G143" i="1"/>
  <c r="G142" i="1"/>
  <c r="G141" i="1"/>
  <c r="G28" i="1"/>
  <c r="G26" i="1"/>
  <c r="G25" i="1"/>
  <c r="G24" i="1"/>
  <c r="G23" i="1"/>
  <c r="G21" i="1"/>
  <c r="G20" i="1"/>
  <c r="G16" i="1"/>
  <c r="G15" i="1"/>
  <c r="G14" i="1"/>
  <c r="G10" i="1"/>
  <c r="E8" i="1" s="1"/>
  <c r="G117" i="1"/>
  <c r="G116" i="1"/>
  <c r="G112" i="1"/>
  <c r="G111" i="1"/>
  <c r="G452" i="1"/>
  <c r="G282" i="1"/>
  <c r="G285" i="1"/>
  <c r="G284" i="1"/>
  <c r="G283" i="1"/>
  <c r="G329" i="1"/>
  <c r="G328" i="1"/>
  <c r="G327" i="1"/>
  <c r="G326" i="1"/>
  <c r="G325" i="1"/>
  <c r="G324" i="1"/>
  <c r="G301" i="1"/>
  <c r="G300" i="1"/>
  <c r="G299" i="1"/>
  <c r="G298" i="1"/>
  <c r="G280" i="1"/>
  <c r="G279" i="1"/>
  <c r="G278" i="1"/>
  <c r="G277" i="1"/>
  <c r="G275" i="1"/>
  <c r="G274" i="1"/>
  <c r="G273" i="1"/>
  <c r="G189" i="1"/>
  <c r="G188" i="1"/>
  <c r="G187" i="1"/>
  <c r="G186" i="1"/>
  <c r="G185" i="1"/>
  <c r="G184" i="1"/>
  <c r="G183" i="1"/>
  <c r="E18" i="1" l="1"/>
  <c r="F18" i="1" s="1"/>
  <c r="E281" i="1"/>
  <c r="F281" i="1" s="1"/>
  <c r="E182" i="1"/>
  <c r="F182" i="1" s="1"/>
  <c r="E140" i="1"/>
  <c r="F140" i="1" s="1"/>
  <c r="E276" i="1"/>
  <c r="F276" i="1" s="1"/>
  <c r="E297" i="1"/>
  <c r="F297" i="1" s="1"/>
  <c r="E323" i="1"/>
  <c r="F323" i="1" s="1"/>
  <c r="E13" i="1"/>
  <c r="F13" i="1" s="1"/>
  <c r="F31" i="1"/>
  <c r="F400" i="1"/>
  <c r="F8" i="1"/>
  <c r="G451" i="1"/>
  <c r="E450" i="1" s="1"/>
  <c r="G272" i="1"/>
  <c r="E271" i="1" s="1"/>
  <c r="F271" i="1" l="1"/>
  <c r="F450" i="1"/>
  <c r="F269" i="1"/>
  <c r="G394" i="1" l="1"/>
  <c r="G393" i="1"/>
  <c r="G392" i="1"/>
  <c r="G391" i="1"/>
  <c r="G389" i="1"/>
  <c r="G388" i="1"/>
  <c r="G387" i="1"/>
  <c r="G386" i="1"/>
  <c r="G384" i="1"/>
  <c r="G383" i="1"/>
  <c r="G382" i="1"/>
  <c r="G381" i="1"/>
  <c r="G379" i="1"/>
  <c r="G378" i="1"/>
  <c r="G377" i="1"/>
  <c r="G376" i="1"/>
  <c r="G374" i="1"/>
  <c r="G373" i="1"/>
  <c r="G372" i="1"/>
  <c r="G371" i="1"/>
  <c r="G364" i="1"/>
  <c r="G363" i="1"/>
  <c r="G508" i="1"/>
  <c r="G509" i="1"/>
  <c r="G506" i="1"/>
  <c r="G108" i="1"/>
  <c r="G105" i="1"/>
  <c r="G556" i="1"/>
  <c r="E555" i="1" s="1"/>
  <c r="G398" i="1"/>
  <c r="G366" i="1"/>
  <c r="G62" i="1"/>
  <c r="G115" i="1"/>
  <c r="G110" i="1"/>
  <c r="G399" i="1"/>
  <c r="G397" i="1"/>
  <c r="G396" i="1"/>
  <c r="G118" i="1"/>
  <c r="G203" i="1"/>
  <c r="G202" i="1"/>
  <c r="G201" i="1"/>
  <c r="G200" i="1"/>
  <c r="G231" i="1"/>
  <c r="G228" i="1"/>
  <c r="G229" i="1"/>
  <c r="G161" i="1"/>
  <c r="G230" i="1"/>
  <c r="G165" i="1"/>
  <c r="G162" i="1"/>
  <c r="G147" i="1"/>
  <c r="G218" i="1"/>
  <c r="G215" i="1"/>
  <c r="G214" i="1"/>
  <c r="G158" i="1"/>
  <c r="G155" i="1"/>
  <c r="G154" i="1"/>
  <c r="G180" i="1"/>
  <c r="G368" i="1"/>
  <c r="G151" i="1"/>
  <c r="G148" i="1"/>
  <c r="G181" i="1"/>
  <c r="G177" i="1"/>
  <c r="G176" i="1"/>
  <c r="G369" i="1"/>
  <c r="G367" i="1"/>
  <c r="G113" i="1"/>
  <c r="G65" i="1"/>
  <c r="G58" i="1"/>
  <c r="G42" i="1"/>
  <c r="G41" i="1"/>
  <c r="G40" i="1"/>
  <c r="G39" i="1"/>
  <c r="G54" i="1"/>
  <c r="E53" i="1" s="1"/>
  <c r="E507" i="1" l="1"/>
  <c r="F507" i="1" s="1"/>
  <c r="E227" i="1"/>
  <c r="F227" i="1" s="1"/>
  <c r="E38" i="1"/>
  <c r="F38" i="1" s="1"/>
  <c r="E199" i="1"/>
  <c r="F199" i="1" s="1"/>
  <c r="E395" i="1"/>
  <c r="F395" i="1" s="1"/>
  <c r="E114" i="1"/>
  <c r="E370" i="1"/>
  <c r="F370" i="1" s="1"/>
  <c r="E375" i="1"/>
  <c r="F375" i="1" s="1"/>
  <c r="E380" i="1"/>
  <c r="F380" i="1" s="1"/>
  <c r="E385" i="1"/>
  <c r="F385" i="1" s="1"/>
  <c r="E390" i="1"/>
  <c r="F390" i="1" s="1"/>
  <c r="E365" i="1"/>
  <c r="F365" i="1" s="1"/>
  <c r="E360" i="1"/>
  <c r="F360" i="1" s="1"/>
  <c r="E109" i="1"/>
  <c r="F69" i="1"/>
  <c r="F79" i="1"/>
  <c r="F555" i="1"/>
  <c r="F576" i="1" s="1"/>
  <c r="G27" i="1"/>
  <c r="E22" i="1" s="1"/>
  <c r="G505" i="1"/>
  <c r="E504" i="1" s="1"/>
  <c r="F75" i="1"/>
  <c r="G63" i="1"/>
  <c r="G68" i="1"/>
  <c r="G175" i="1"/>
  <c r="E174" i="1" s="1"/>
  <c r="G104" i="1"/>
  <c r="E103" i="1" s="1"/>
  <c r="G107" i="1"/>
  <c r="E106" i="1" s="1"/>
  <c r="G59" i="1"/>
  <c r="G153" i="1"/>
  <c r="E152" i="1" s="1"/>
  <c r="G160" i="1"/>
  <c r="E159" i="1" s="1"/>
  <c r="G146" i="1"/>
  <c r="E145" i="1" s="1"/>
  <c r="G213" i="1"/>
  <c r="E212" i="1" s="1"/>
  <c r="E60" i="1" l="1"/>
  <c r="E66" i="1"/>
  <c r="G66" i="1" s="1"/>
  <c r="E61" i="1"/>
  <c r="G61" i="1" s="1"/>
  <c r="E67" i="1"/>
  <c r="F212" i="1"/>
  <c r="F174" i="1"/>
  <c r="F504" i="1"/>
  <c r="F530" i="1" s="1"/>
  <c r="E10" i="4" s="1"/>
  <c r="F10" i="4" s="1"/>
  <c r="F145" i="1"/>
  <c r="F106" i="1"/>
  <c r="F159" i="1"/>
  <c r="F103" i="1"/>
  <c r="G67" i="1"/>
  <c r="F114" i="1"/>
  <c r="G60" i="1"/>
  <c r="F109" i="1"/>
  <c r="F418" i="1"/>
  <c r="E11" i="4"/>
  <c r="F11" i="4" s="1"/>
  <c r="F53" i="1"/>
  <c r="F152" i="1"/>
  <c r="F22" i="1"/>
  <c r="F43" i="1" s="1"/>
  <c r="E6" i="4" s="1"/>
  <c r="F6" i="4" s="1"/>
  <c r="E57" i="1" l="1"/>
  <c r="F57" i="1" s="1"/>
  <c r="E64" i="1"/>
  <c r="F64" i="1" s="1"/>
  <c r="F232" i="1"/>
  <c r="G430" i="1"/>
  <c r="G424" i="1"/>
  <c r="E423" i="1" s="1"/>
  <c r="F126" i="1"/>
  <c r="E8" i="4" s="1"/>
  <c r="F8" i="4" s="1"/>
  <c r="F93" i="1" l="1"/>
  <c r="E7" i="4" s="1"/>
  <c r="F7" i="4" s="1"/>
  <c r="E429" i="1"/>
  <c r="F429" i="1" s="1"/>
  <c r="F423" i="1"/>
  <c r="F453" i="1" l="1"/>
  <c r="F454" i="1" s="1"/>
  <c r="E9" i="4" s="1"/>
  <c r="F9" i="4" s="1"/>
  <c r="F13" i="4" s="1"/>
  <c r="E16" i="4" s="1"/>
  <c r="F16" i="4" s="1"/>
  <c r="E14" i="4" l="1"/>
  <c r="F14" i="4" s="1"/>
  <c r="E15" i="4"/>
  <c r="F15" i="4" s="1"/>
  <c r="F17" i="4" l="1"/>
  <c r="E19" i="4" s="1"/>
  <c r="F19" i="4" s="1"/>
  <c r="E18" i="4" l="1"/>
  <c r="F18" i="4" s="1"/>
  <c r="F20" i="4" s="1"/>
  <c r="C31" i="4" s="1"/>
</calcChain>
</file>

<file path=xl/sharedStrings.xml><?xml version="1.0" encoding="utf-8"?>
<sst xmlns="http://schemas.openxmlformats.org/spreadsheetml/2006/main" count="4475" uniqueCount="1507">
  <si>
    <t>M</t>
  </si>
  <si>
    <t>T</t>
  </si>
  <si>
    <r>
      <rPr>
        <b/>
        <sz val="12"/>
        <rFont val="微軟正黑體"/>
        <family val="2"/>
        <charset val="136"/>
      </rPr>
      <t>項次</t>
    </r>
  </si>
  <si>
    <r>
      <rPr>
        <b/>
        <sz val="12"/>
        <rFont val="微軟正黑體"/>
        <family val="2"/>
        <charset val="136"/>
      </rPr>
      <t>單位</t>
    </r>
  </si>
  <si>
    <r>
      <rPr>
        <b/>
        <sz val="12"/>
        <rFont val="微軟正黑體"/>
        <family val="2"/>
        <charset val="136"/>
      </rPr>
      <t>數量</t>
    </r>
  </si>
  <si>
    <r>
      <rPr>
        <b/>
        <sz val="12"/>
        <rFont val="微軟正黑體"/>
        <family val="2"/>
        <charset val="136"/>
      </rPr>
      <t>單價</t>
    </r>
    <phoneticPr fontId="4" type="noConversion"/>
  </si>
  <si>
    <r>
      <rPr>
        <b/>
        <sz val="12"/>
        <rFont val="微軟正黑體"/>
        <family val="2"/>
        <charset val="136"/>
      </rPr>
      <t>複價</t>
    </r>
    <phoneticPr fontId="4" type="noConversion"/>
  </si>
  <si>
    <t>支</t>
  </si>
  <si>
    <t>建築物傾斜計監測</t>
  </si>
  <si>
    <t>組</t>
  </si>
  <si>
    <t>地表或鄰房沉陷監測點監測</t>
  </si>
  <si>
    <t>點</t>
  </si>
  <si>
    <t>支撐應變計監測</t>
  </si>
  <si>
    <t>式</t>
  </si>
  <si>
    <t>項次</t>
  </si>
  <si>
    <t>單位</t>
  </si>
  <si>
    <t>數量</t>
  </si>
  <si>
    <t>單價</t>
  </si>
  <si>
    <t>複價</t>
  </si>
  <si>
    <t>壹</t>
  </si>
  <si>
    <t>發包工程費</t>
  </si>
  <si>
    <t>一</t>
  </si>
  <si>
    <t>假設工程</t>
  </si>
  <si>
    <t>樘</t>
  </si>
  <si>
    <t>小計</t>
  </si>
  <si>
    <t>二</t>
  </si>
  <si>
    <t>棄土方(含棄土證明)</t>
  </si>
  <si>
    <t>結構工程</t>
  </si>
  <si>
    <t>防塵網+帆布</t>
  </si>
  <si>
    <t>外部斜屏防墬支撐</t>
  </si>
  <si>
    <t>普通模板組立及拆模</t>
  </si>
  <si>
    <t>清水模板組立及拆模</t>
  </si>
  <si>
    <t>泥作裝修工程</t>
  </si>
  <si>
    <t>(一)</t>
  </si>
  <si>
    <t>地坪工程</t>
  </si>
  <si>
    <t>(二)</t>
  </si>
  <si>
    <t>平頂工程</t>
  </si>
  <si>
    <t>(三)</t>
  </si>
  <si>
    <t>牆面工程</t>
  </si>
  <si>
    <t>(四)</t>
  </si>
  <si>
    <t>地坪及牆面防水工程</t>
  </si>
  <si>
    <t>(五)</t>
  </si>
  <si>
    <t>(六)</t>
  </si>
  <si>
    <t>(七)</t>
  </si>
  <si>
    <t>門窗工程</t>
  </si>
  <si>
    <t>雜項工程</t>
  </si>
  <si>
    <t xml:space="preserve">廢棄物清運證明   </t>
  </si>
  <si>
    <t>監測報告費</t>
  </si>
  <si>
    <t>單</t>
  </si>
  <si>
    <t>58個單位</t>
    <phoneticPr fontId="61" type="noConversion"/>
  </si>
  <si>
    <t>壓樑混凝土210kgf/c㎡</t>
  </si>
  <si>
    <t>kg</t>
  </si>
  <si>
    <t>填縫劑</t>
  </si>
  <si>
    <t>黏著劑</t>
  </si>
  <si>
    <t>小計</t>
    <phoneticPr fontId="61" type="noConversion"/>
  </si>
  <si>
    <t>壹</t>
    <phoneticPr fontId="4" type="noConversion"/>
  </si>
  <si>
    <t>發包工程費</t>
    <phoneticPr fontId="4" type="noConversion"/>
  </si>
  <si>
    <t>一</t>
    <phoneticPr fontId="4" type="noConversion"/>
  </si>
  <si>
    <t>假設工程</t>
    <phoneticPr fontId="4" type="noConversion"/>
  </si>
  <si>
    <t>式</t>
    <phoneticPr fontId="4" type="noConversion"/>
  </si>
  <si>
    <t>二</t>
    <phoneticPr fontId="61" type="noConversion"/>
  </si>
  <si>
    <t>基礎工程</t>
    <phoneticPr fontId="61" type="noConversion"/>
  </si>
  <si>
    <t>三</t>
    <phoneticPr fontId="4" type="noConversion"/>
  </si>
  <si>
    <t>結構工程</t>
    <phoneticPr fontId="4" type="noConversion"/>
  </si>
  <si>
    <t>四</t>
    <phoneticPr fontId="4" type="noConversion"/>
  </si>
  <si>
    <t>泥作裝修工程</t>
    <phoneticPr fontId="4" type="noConversion"/>
  </si>
  <si>
    <t>五</t>
    <phoneticPr fontId="4" type="noConversion"/>
  </si>
  <si>
    <t>門窗工程</t>
    <phoneticPr fontId="4" type="noConversion"/>
  </si>
  <si>
    <t>六</t>
    <phoneticPr fontId="4" type="noConversion"/>
  </si>
  <si>
    <t>七</t>
    <phoneticPr fontId="61" type="noConversion"/>
  </si>
  <si>
    <t>水電工程</t>
    <phoneticPr fontId="61" type="noConversion"/>
  </si>
  <si>
    <t>貳</t>
    <phoneticPr fontId="4" type="noConversion"/>
  </si>
  <si>
    <t>營業稅5%</t>
    <phoneticPr fontId="4" type="noConversion"/>
  </si>
  <si>
    <t>工     程     總     價</t>
    <phoneticPr fontId="4" type="noConversion"/>
  </si>
  <si>
    <t>結構體完成所需的日曆天(簽約日起算)</t>
    <phoneticPr fontId="61" type="noConversion"/>
  </si>
  <si>
    <t>天</t>
    <phoneticPr fontId="61" type="noConversion"/>
  </si>
  <si>
    <t>外牆落架完成所需的日曆天(簽約日起算)</t>
    <phoneticPr fontId="61" type="noConversion"/>
  </si>
  <si>
    <t>使用執照取得所需的日曆天(簽約日起算)</t>
    <phoneticPr fontId="61" type="noConversion"/>
  </si>
  <si>
    <t>總工期(以日曆天計)</t>
    <phoneticPr fontId="61" type="noConversion"/>
  </si>
  <si>
    <t>總 金 額：         新      台      幣</t>
    <phoneticPr fontId="61" type="noConversion"/>
  </si>
  <si>
    <t>CCP止水樁</t>
  </si>
  <si>
    <t>電梯車箱保護</t>
  </si>
  <si>
    <t>電梯門水泥砂漿崁縫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</si>
  <si>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</si>
  <si>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</si>
  <si>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</si>
  <si>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</si>
  <si>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</si>
  <si>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</si>
  <si>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</si>
  <si>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</si>
  <si>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</si>
  <si>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</si>
  <si>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</si>
  <si>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</si>
  <si>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</si>
  <si>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（15）</t>
  </si>
  <si>
    <t>（16）</t>
  </si>
  <si>
    <t>（17）</t>
  </si>
  <si>
    <t>（18）</t>
  </si>
  <si>
    <t>（19）</t>
  </si>
  <si>
    <t>（20）</t>
  </si>
  <si>
    <t>（21）</t>
  </si>
  <si>
    <t>（22）</t>
  </si>
  <si>
    <t>（23）</t>
  </si>
  <si>
    <t>（24）</t>
  </si>
  <si>
    <t>（25）</t>
  </si>
  <si>
    <t>（26）</t>
  </si>
  <si>
    <t>（27）</t>
  </si>
  <si>
    <t>（28）</t>
  </si>
  <si>
    <t>（29）</t>
  </si>
  <si>
    <t>（30）</t>
  </si>
  <si>
    <t>（31）</t>
  </si>
  <si>
    <t>NFB 2P 100AF 15AT 220V 20KA</t>
  </si>
  <si>
    <t xml:space="preserve">MS 1ψ220V 1/2HP Coil:AC220V </t>
  </si>
  <si>
    <t xml:space="preserve">MS 1ψ220V 60W Coil:AC220V </t>
  </si>
  <si>
    <t xml:space="preserve">水位計F61-G2附交替電驛 </t>
  </si>
  <si>
    <t>水銀浮球 三球式附重垂</t>
  </si>
  <si>
    <t>三相電壓相序、欠相保護電驛 P-RY</t>
  </si>
  <si>
    <t>CS 30ψ  手動復歸</t>
  </si>
  <si>
    <t>CU BUS BAR &amp;SUPPORT</t>
  </si>
  <si>
    <t>五金&amp;配盤另料,銘牌</t>
  </si>
  <si>
    <t>組裝工資</t>
  </si>
  <si>
    <t>NFB 3P 50AF 40AT 190V 10KA</t>
  </si>
  <si>
    <t>NFB 3P 50AF 30AT 190V 10KA</t>
  </si>
  <si>
    <t xml:space="preserve">MS 3ψ380V 3HP Coil:AC220V </t>
  </si>
  <si>
    <t xml:space="preserve">MS 3ψ380V 1HP Coil:AC220V </t>
  </si>
  <si>
    <t xml:space="preserve">MS 1ψ220V 1/2HP  Coil:AC220V </t>
  </si>
  <si>
    <t xml:space="preserve">水位計F61-G4附交替電驛 </t>
  </si>
  <si>
    <t>D-FUSE 600V 2A W/BASE 附斷電指示燈</t>
  </si>
  <si>
    <t xml:space="preserve">MC 1ψ220V 20A  Coil:AC220V </t>
  </si>
  <si>
    <t>23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</si>
  <si>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</si>
  <si>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</si>
  <si>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</si>
  <si>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</si>
  <si>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</si>
  <si>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</si>
  <si>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</si>
  <si>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</si>
  <si>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</si>
  <si>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</si>
  <si>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</si>
  <si>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</si>
  <si>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</si>
  <si>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</si>
  <si>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10</t>
  </si>
  <si>
    <t>17</t>
  </si>
  <si>
    <t>18</t>
  </si>
  <si>
    <t>19</t>
  </si>
  <si>
    <t>(2)</t>
  </si>
  <si>
    <t>(3)</t>
  </si>
  <si>
    <t>(4)</t>
  </si>
  <si>
    <t>(5)</t>
  </si>
  <si>
    <t>(6)</t>
  </si>
  <si>
    <t>20</t>
  </si>
  <si>
    <t>21</t>
  </si>
  <si>
    <t>22</t>
  </si>
  <si>
    <t>24</t>
  </si>
  <si>
    <t>25</t>
  </si>
  <si>
    <t>26</t>
  </si>
  <si>
    <t>27</t>
  </si>
  <si>
    <t>防火填塞工程</t>
  </si>
  <si>
    <t>導線管，PVC塑膠硬質管 (E管)</t>
  </si>
  <si>
    <t>管徑150mm，厚4.5mm</t>
  </si>
  <si>
    <t>配管另件料</t>
  </si>
  <si>
    <t>警示帶、打洞修補、出線盒配管防裂網等)</t>
  </si>
  <si>
    <t>按裝工資及搬運費</t>
  </si>
  <si>
    <t>污水排放陰井，圓型，附鑄鐵蓋，φ50</t>
  </si>
  <si>
    <t>個</t>
  </si>
  <si>
    <t>橘紅色PVC，A管 (WP、SP)</t>
  </si>
  <si>
    <t>φ150×9.5mm</t>
  </si>
  <si>
    <t>排水試水及調整</t>
  </si>
  <si>
    <t>其它耗損材料 (PVC膠布、燃劑、焊劑、粘劑)</t>
  </si>
  <si>
    <t>雜項工程 (含銑孔、打鑿修補、管路穿樑等)</t>
  </si>
  <si>
    <t>污水竣工檢查及簽證費</t>
  </si>
  <si>
    <t>台泥</t>
    <phoneticPr fontId="61" type="noConversion"/>
  </si>
  <si>
    <t>座</t>
  </si>
  <si>
    <t>ｍ</t>
  </si>
  <si>
    <t>才</t>
  </si>
  <si>
    <t>三菱</t>
    <phoneticPr fontId="61" type="noConversion"/>
  </si>
  <si>
    <t>門片上部90cm為透空式
，下部為密閉式</t>
    <phoneticPr fontId="61" type="noConversion"/>
  </si>
  <si>
    <t>密閉式
防爆+1小時防火</t>
    <phoneticPr fontId="61" type="noConversion"/>
  </si>
  <si>
    <t>含木門框油漆</t>
    <phoneticPr fontId="61" type="noConversion"/>
  </si>
  <si>
    <t>座</t>
    <phoneticPr fontId="4" type="noConversion"/>
  </si>
  <si>
    <t>水泥</t>
  </si>
  <si>
    <t>包</t>
  </si>
  <si>
    <t>砂</t>
  </si>
  <si>
    <t>清玻璃</t>
    <phoneticPr fontId="61" type="noConversion"/>
  </si>
  <si>
    <t>不含玻璃</t>
    <phoneticPr fontId="61" type="noConversion"/>
  </si>
  <si>
    <t>含25mm防火玻璃</t>
    <phoneticPr fontId="61" type="noConversion"/>
  </si>
  <si>
    <t>含10+10mm強化玻璃(綠)</t>
    <phoneticPr fontId="61" type="noConversion"/>
  </si>
  <si>
    <t>㎡</t>
  </si>
  <si>
    <t>砌1/2B磚牆</t>
  </si>
  <si>
    <t>砌1/2B磚(浴缸邊)</t>
  </si>
  <si>
    <t>14</t>
    <phoneticPr fontId="4" type="noConversion"/>
  </si>
  <si>
    <t>合          計</t>
    <phoneticPr fontId="4" type="noConversion"/>
  </si>
  <si>
    <t>式</t>
    <phoneticPr fontId="110" type="noConversion"/>
  </si>
  <si>
    <t>二</t>
    <phoneticPr fontId="4" type="noConversion"/>
  </si>
  <si>
    <t>七</t>
    <phoneticPr fontId="4" type="noConversion"/>
  </si>
  <si>
    <t>八</t>
    <phoneticPr fontId="4" type="noConversion"/>
  </si>
  <si>
    <t>1</t>
    <phoneticPr fontId="4" type="noConversion"/>
  </si>
  <si>
    <t>（1）</t>
    <phoneticPr fontId="4" type="noConversion"/>
  </si>
  <si>
    <t>只</t>
    <phoneticPr fontId="4" type="noConversion"/>
  </si>
  <si>
    <t>式</t>
    <phoneticPr fontId="4" type="noConversion"/>
  </si>
  <si>
    <t>2</t>
    <phoneticPr fontId="4" type="noConversion"/>
  </si>
  <si>
    <t>（1）</t>
    <phoneticPr fontId="4" type="noConversion"/>
  </si>
  <si>
    <t>座</t>
    <phoneticPr fontId="4" type="noConversion"/>
  </si>
  <si>
    <t>3</t>
    <phoneticPr fontId="4" type="noConversion"/>
  </si>
  <si>
    <t>組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</si>
  <si>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</si>
  <si>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</si>
  <si>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</si>
  <si>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</si>
  <si>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</si>
  <si>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NFB 2P 50AF 20AT 220V 10KA</t>
    <phoneticPr fontId="4" type="noConversion"/>
  </si>
  <si>
    <t>9</t>
    <phoneticPr fontId="4" type="noConversion"/>
  </si>
  <si>
    <t>NFB 3P 225AF 150AT 380V 25KA</t>
    <phoneticPr fontId="4" type="noConversion"/>
  </si>
  <si>
    <t>10</t>
    <phoneticPr fontId="4" type="noConversion"/>
  </si>
  <si>
    <t>NFB 3P 50AF 30AT 380V 10KA</t>
    <phoneticPr fontId="4" type="noConversion"/>
  </si>
  <si>
    <t>11</t>
    <phoneticPr fontId="4" type="noConversion"/>
  </si>
  <si>
    <t>三相電壓相序、欠相保護電驛 P-RY</t>
    <phoneticPr fontId="4" type="noConversion"/>
  </si>
  <si>
    <t>12</t>
    <phoneticPr fontId="4" type="noConversion"/>
  </si>
  <si>
    <t>CASE 650W*1200H*250D SPHC2.0t</t>
    <phoneticPr fontId="4" type="noConversion"/>
  </si>
  <si>
    <t>二</t>
    <phoneticPr fontId="110" type="noConversion"/>
  </si>
  <si>
    <t>盞</t>
    <phoneticPr fontId="4" type="noConversion"/>
  </si>
  <si>
    <t>三</t>
    <phoneticPr fontId="4" type="noConversion"/>
  </si>
  <si>
    <t>M</t>
    <phoneticPr fontId="4" type="noConversion"/>
  </si>
  <si>
    <t>台</t>
    <phoneticPr fontId="4" type="noConversion"/>
  </si>
  <si>
    <t>米</t>
    <phoneticPr fontId="78" type="noConversion"/>
  </si>
  <si>
    <t>組</t>
    <phoneticPr fontId="78" type="noConversion"/>
  </si>
  <si>
    <t>五</t>
    <phoneticPr fontId="4" type="noConversion"/>
  </si>
  <si>
    <t>支</t>
    <phoneticPr fontId="4" type="noConversion"/>
  </si>
  <si>
    <t>六</t>
    <phoneticPr fontId="4" type="noConversion"/>
  </si>
  <si>
    <t>七</t>
    <phoneticPr fontId="4" type="noConversion"/>
  </si>
  <si>
    <t>八</t>
    <phoneticPr fontId="4" type="noConversion"/>
  </si>
  <si>
    <t>一</t>
    <phoneticPr fontId="4" type="noConversion"/>
  </si>
  <si>
    <t>式</t>
    <phoneticPr fontId="4" type="noConversion"/>
  </si>
  <si>
    <t>二</t>
    <phoneticPr fontId="4" type="noConversion"/>
  </si>
  <si>
    <t>五</t>
    <phoneticPr fontId="4" type="noConversion"/>
  </si>
  <si>
    <t>七</t>
    <phoneticPr fontId="4" type="noConversion"/>
  </si>
  <si>
    <t>八</t>
    <phoneticPr fontId="4" type="noConversion"/>
  </si>
  <si>
    <t>九</t>
    <phoneticPr fontId="4" type="noConversion"/>
  </si>
  <si>
    <t>組</t>
    <phoneticPr fontId="4" type="noConversion"/>
  </si>
  <si>
    <t>（1）</t>
    <phoneticPr fontId="4" type="noConversion"/>
  </si>
  <si>
    <t>M</t>
    <phoneticPr fontId="4" type="noConversion"/>
  </si>
  <si>
    <t>(1)</t>
    <phoneticPr fontId="4" type="noConversion"/>
  </si>
  <si>
    <t>7</t>
    <phoneticPr fontId="4" type="noConversion"/>
  </si>
  <si>
    <t>16</t>
    <phoneticPr fontId="4" type="noConversion"/>
  </si>
  <si>
    <t>17</t>
    <phoneticPr fontId="4" type="noConversion"/>
  </si>
  <si>
    <t>18</t>
    <phoneticPr fontId="4" type="noConversion"/>
  </si>
  <si>
    <t>支</t>
    <phoneticPr fontId="4" type="noConversion"/>
  </si>
  <si>
    <t>5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</si>
  <si>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</si>
  <si>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</si>
  <si>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</si>
  <si>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套</t>
    <phoneticPr fontId="4" type="noConversion"/>
  </si>
  <si>
    <t>米</t>
    <phoneticPr fontId="4" type="noConversion"/>
  </si>
  <si>
    <t>十</t>
    <phoneticPr fontId="4" type="noConversion"/>
  </si>
  <si>
    <t>十一</t>
    <phoneticPr fontId="4" type="noConversion"/>
  </si>
  <si>
    <t>十二</t>
    <phoneticPr fontId="4" type="noConversion"/>
  </si>
  <si>
    <t>十三</t>
    <phoneticPr fontId="4" type="noConversion"/>
  </si>
  <si>
    <t>處</t>
    <phoneticPr fontId="4" type="noConversion"/>
  </si>
  <si>
    <t>只</t>
    <phoneticPr fontId="110" type="noConversion"/>
  </si>
  <si>
    <t>十四</t>
    <phoneticPr fontId="4" type="noConversion"/>
  </si>
  <si>
    <t>台</t>
    <phoneticPr fontId="4" type="noConversion"/>
  </si>
  <si>
    <t>十五</t>
    <phoneticPr fontId="4" type="noConversion"/>
  </si>
  <si>
    <t>十六</t>
    <phoneticPr fontId="4" type="noConversion"/>
  </si>
  <si>
    <t>十七</t>
    <phoneticPr fontId="4" type="noConversion"/>
  </si>
  <si>
    <t>十八</t>
    <phoneticPr fontId="4" type="noConversion"/>
  </si>
  <si>
    <t>十九</t>
    <phoneticPr fontId="4" type="noConversion"/>
  </si>
  <si>
    <t>二十</t>
    <phoneticPr fontId="4" type="noConversion"/>
  </si>
  <si>
    <t>二十一</t>
    <phoneticPr fontId="4" type="noConversion"/>
  </si>
  <si>
    <t>肆</t>
    <phoneticPr fontId="4" type="noConversion"/>
  </si>
  <si>
    <t>一</t>
    <phoneticPr fontId="4" type="noConversion"/>
  </si>
  <si>
    <t>九</t>
    <phoneticPr fontId="4" type="noConversion"/>
  </si>
  <si>
    <t>十</t>
    <phoneticPr fontId="4" type="noConversion"/>
  </si>
  <si>
    <t>十一</t>
    <phoneticPr fontId="4" type="noConversion"/>
  </si>
  <si>
    <t>十二</t>
    <phoneticPr fontId="4" type="noConversion"/>
  </si>
  <si>
    <t>個</t>
    <phoneticPr fontId="4" type="noConversion"/>
  </si>
  <si>
    <t>十三</t>
    <phoneticPr fontId="4" type="noConversion"/>
  </si>
  <si>
    <t>十四</t>
    <phoneticPr fontId="4" type="noConversion"/>
  </si>
  <si>
    <t>孔</t>
    <phoneticPr fontId="4" type="noConversion"/>
  </si>
  <si>
    <t>具</t>
    <phoneticPr fontId="4" type="noConversion"/>
  </si>
  <si>
    <t>1</t>
    <phoneticPr fontId="110" type="noConversion"/>
  </si>
  <si>
    <t>組</t>
    <phoneticPr fontId="110" type="noConversion"/>
  </si>
  <si>
    <t>2</t>
    <phoneticPr fontId="110" type="noConversion"/>
  </si>
  <si>
    <t>只</t>
    <phoneticPr fontId="110" type="noConversion"/>
  </si>
  <si>
    <t>3</t>
    <phoneticPr fontId="110" type="noConversion"/>
  </si>
  <si>
    <t>13</t>
    <phoneticPr fontId="110" type="noConversion"/>
  </si>
  <si>
    <t>L</t>
    <phoneticPr fontId="110" type="noConversion"/>
  </si>
  <si>
    <t>M</t>
    <phoneticPr fontId="110" type="noConversion"/>
  </si>
  <si>
    <t>19</t>
    <phoneticPr fontId="110" type="noConversion"/>
  </si>
  <si>
    <t>式</t>
    <phoneticPr fontId="110" type="noConversion"/>
  </si>
  <si>
    <t>20</t>
    <phoneticPr fontId="110" type="noConversion"/>
  </si>
  <si>
    <t>21</t>
    <phoneticPr fontId="110" type="noConversion"/>
  </si>
  <si>
    <t>NFB 2P 100AF 20AT 220V 10KA</t>
    <phoneticPr fontId="4" type="noConversion"/>
  </si>
  <si>
    <t>NFB 1P 100AF 15AT 220V 10KA</t>
    <phoneticPr fontId="4" type="noConversion"/>
  </si>
  <si>
    <t>1P1+E1P1+1R1+F1R1 PANEL</t>
    <phoneticPr fontId="4" type="noConversion"/>
  </si>
  <si>
    <t>10</t>
    <phoneticPr fontId="4" type="noConversion"/>
  </si>
  <si>
    <t>12</t>
    <phoneticPr fontId="4" type="noConversion"/>
  </si>
  <si>
    <t>13</t>
    <phoneticPr fontId="4" type="noConversion"/>
  </si>
  <si>
    <t>15</t>
    <phoneticPr fontId="4" type="noConversion"/>
  </si>
  <si>
    <t>16</t>
    <phoneticPr fontId="4" type="noConversion"/>
  </si>
  <si>
    <t>六</t>
    <phoneticPr fontId="110" type="noConversion"/>
  </si>
  <si>
    <t>YKK(陽極處理)</t>
    <phoneticPr fontId="61" type="noConversion"/>
  </si>
  <si>
    <t>維納斯、環美</t>
    <phoneticPr fontId="61" type="noConversion"/>
  </si>
  <si>
    <t>統帥、國信</t>
    <phoneticPr fontId="61" type="noConversion"/>
  </si>
  <si>
    <t>宏洲、龍泰</t>
    <phoneticPr fontId="61" type="noConversion"/>
  </si>
  <si>
    <t>虹牌、青葉</t>
    <phoneticPr fontId="61" type="noConversion"/>
  </si>
  <si>
    <t>志安，銓興，特極</t>
  </si>
  <si>
    <t>東元，士林</t>
  </si>
  <si>
    <t>SIMO</t>
  </si>
  <si>
    <t>RST</t>
  </si>
  <si>
    <t>RTR</t>
  </si>
  <si>
    <t>志安，銓興</t>
  </si>
  <si>
    <t>國際</t>
  </si>
  <si>
    <t>東亞 FS-21438EA</t>
  </si>
  <si>
    <t>東亞 FS-28243SEA</t>
  </si>
  <si>
    <t>東亞 FBP-14105EA</t>
  </si>
  <si>
    <t>東亞 FTL-211849</t>
  </si>
  <si>
    <t>東亞 PLC-26002/E27</t>
  </si>
  <si>
    <t>東亞 CHR-21107</t>
  </si>
  <si>
    <t>大亞，太平洋，華新麗華</t>
  </si>
  <si>
    <t>鑫陽，高興昌，美亞</t>
  </si>
  <si>
    <t>電合，靖聖，劍鋒</t>
  </si>
  <si>
    <t>國際、中一、東芝</t>
  </si>
  <si>
    <t>阿拉斯加 968SKP(線控),康乃馨</t>
  </si>
  <si>
    <t>PLI、ERICO</t>
  </si>
  <si>
    <t>SS41 1.6t</t>
  </si>
  <si>
    <t>主管機關審定合格品      九如、至盛、南信          (大陸引擎)</t>
  </si>
  <si>
    <t>管徑配合發電機採用</t>
  </si>
  <si>
    <t>電信審定合格品</t>
  </si>
  <si>
    <t>大亞，華新</t>
  </si>
  <si>
    <t>電合，靖聖，勵合</t>
  </si>
  <si>
    <t>台製品</t>
  </si>
  <si>
    <t>和成F6050A+BF3720</t>
  </si>
  <si>
    <t>雅麗家PD711</t>
  </si>
  <si>
    <t>金口、富山、東光</t>
  </si>
  <si>
    <t>允強，彰源，肯忠</t>
  </si>
  <si>
    <t>允強，彰源，美亞</t>
  </si>
  <si>
    <t>穎昌、鑄山</t>
  </si>
  <si>
    <t>大井 、川源、九如</t>
  </si>
  <si>
    <t>鵬宇，商佑，兆山辰</t>
  </si>
  <si>
    <t>自來水公司規格</t>
  </si>
  <si>
    <t>雅麗家PK585</t>
  </si>
  <si>
    <t>雅麗家PK510</t>
  </si>
  <si>
    <t>雅麗家PK570</t>
  </si>
  <si>
    <t>雅麗家PK5150</t>
  </si>
  <si>
    <t>雅麗家PD739</t>
  </si>
  <si>
    <t>雅麗家PK550 2"</t>
  </si>
  <si>
    <t>雅麗家PK550 4"</t>
  </si>
  <si>
    <t>內徑50cm,外徑70cm</t>
  </si>
  <si>
    <t>富山 FS031</t>
  </si>
  <si>
    <t>富山 FS039</t>
  </si>
  <si>
    <t>大井 320PT</t>
  </si>
  <si>
    <t>主管機關審定合格品</t>
  </si>
  <si>
    <t>太平洋，大亞，華新，華光</t>
  </si>
  <si>
    <t>消防認證合格品或CNS</t>
  </si>
  <si>
    <t>屬電氣工程</t>
  </si>
  <si>
    <t>專業廠商</t>
  </si>
  <si>
    <t>綜合營造保險費</t>
    <phoneticPr fontId="4" type="noConversion"/>
  </si>
  <si>
    <t>臨時抽排水設施</t>
  </si>
  <si>
    <t>月</t>
  </si>
  <si>
    <t>雜支</t>
  </si>
  <si>
    <t>工地臨時水電設備及使用費</t>
  </si>
  <si>
    <t>工地臨時水電設備費</t>
  </si>
  <si>
    <t>工地臨時水使用費</t>
  </si>
  <si>
    <t>工地臨時電使用費</t>
  </si>
  <si>
    <t>坪</t>
  </si>
  <si>
    <t>交屋清潔</t>
  </si>
  <si>
    <t>勘驗行政費、門牌、使照申請費</t>
  </si>
  <si>
    <t>鄰房鑑定費(鑑定範圍-3倍開挖深度)</t>
  </si>
  <si>
    <t>1~20</t>
  </si>
  <si>
    <t>21~30</t>
  </si>
  <si>
    <t>31~50</t>
  </si>
  <si>
    <t>51~58</t>
  </si>
  <si>
    <t>基礎工程</t>
  </si>
  <si>
    <t>機械挖方</t>
  </si>
  <si>
    <t>土方運棄</t>
  </si>
  <si>
    <t>預壘樁(∮30 L=13M)掘鑽費</t>
  </si>
  <si>
    <t>預壘樁廢土處理</t>
  </si>
  <si>
    <t>噸</t>
  </si>
  <si>
    <t>鋼筋加工成型</t>
  </si>
  <si>
    <t>壓樑30*50cm</t>
  </si>
  <si>
    <t>壓樑30*50cm施工費(含預壘樁樁頭打除)</t>
  </si>
  <si>
    <t>第一層水平支撐300*300*10*15</t>
  </si>
  <si>
    <t>中間樁止水板</t>
  </si>
  <si>
    <t>油壓千斤頂</t>
  </si>
  <si>
    <t>只</t>
  </si>
  <si>
    <t>預壓計</t>
  </si>
  <si>
    <t>圍苓背填</t>
  </si>
  <si>
    <t>m</t>
  </si>
  <si>
    <t>圍苓背填工資</t>
  </si>
  <si>
    <t>構台</t>
  </si>
  <si>
    <t>施工便梯</t>
  </si>
  <si>
    <t>安全欄杆</t>
  </si>
  <si>
    <t>地下水位觀測井監測，L=6m</t>
  </si>
  <si>
    <t>傾度儀監測，L=11.5m</t>
  </si>
  <si>
    <t>鋼筋計監測，每組1支</t>
  </si>
  <si>
    <t>次</t>
  </si>
  <si>
    <t>三</t>
  </si>
  <si>
    <t>混凝土澆置</t>
  </si>
  <si>
    <t>鋼筋綁紮組立</t>
  </si>
  <si>
    <t>放樣</t>
  </si>
  <si>
    <t>四</t>
  </si>
  <si>
    <t>防水劑</t>
  </si>
  <si>
    <t>塊</t>
  </si>
  <si>
    <t>PP板地坪保護</t>
  </si>
  <si>
    <t>紅磚</t>
  </si>
  <si>
    <t>砌磚工資</t>
  </si>
  <si>
    <t>間</t>
  </si>
  <si>
    <t>五</t>
  </si>
  <si>
    <t>DW1  190*220cm落地鋁門窗含紗門</t>
  </si>
  <si>
    <t>DW2  165*220cm落地鋁門窗含紗門</t>
  </si>
  <si>
    <t>DW3  133*220cm落地鋁門窗含紗門</t>
  </si>
  <si>
    <t>DW4  395*220m落地鋁門窗含紗門</t>
  </si>
  <si>
    <t>DW5   178*240m落地鋁門窗含紗門</t>
  </si>
  <si>
    <t>DW6    205*240m落地鋁門窗含紗門</t>
  </si>
  <si>
    <t>DW7    180*240m落地鋁門窗含紗門</t>
  </si>
  <si>
    <t>DW8    480*240m落地鋁門窗含紗門</t>
  </si>
  <si>
    <t>DW9    345*295m落地鋁門窗含紗門(固定窗三併)</t>
  </si>
  <si>
    <t>DW10  360*240m落地鋁門窗含紗門</t>
  </si>
  <si>
    <t>DW11   345*240m落地鋁門窗含紗門</t>
  </si>
  <si>
    <t>DW13   725*240m落地鋁門窗含紗門(三併窗)</t>
  </si>
  <si>
    <t>BW1    190*220cm鋁橫拉窗+固定窗</t>
  </si>
  <si>
    <t>BW2    165*220cm鋁橫拉窗+固定窗</t>
  </si>
  <si>
    <t>BW3    133*220cm鋁橫拉窗+固定窗</t>
  </si>
  <si>
    <t>BW4    395*220cm鋁橫拉窗+固定窗</t>
  </si>
  <si>
    <t>W1   60*140cm鋁外推窗(附紗窗)</t>
  </si>
  <si>
    <t>W3  90*90cm鋁外推窗(附紗窗)</t>
  </si>
  <si>
    <t>W14 150*150cm固定窗</t>
  </si>
  <si>
    <t>W15 510*240cm鋁外推(附紗窗)+固定窗</t>
  </si>
  <si>
    <t>AG1 ( 80*65cm)*2 烤漆鋼板防火百葉</t>
  </si>
  <si>
    <t>AG2 80*100cm烤漆鋼板防火百葉</t>
  </si>
  <si>
    <t>AG3 168*210cm烤漆鋼板防火百葉</t>
  </si>
  <si>
    <t>D11  100*220cm實心胡桃木門</t>
  </si>
  <si>
    <t>木門框油漆</t>
  </si>
  <si>
    <t>SD1 750*(55+345)cm不銹鋼電動捲門</t>
  </si>
  <si>
    <t>SD2 350*(55+250)cm不銹鋼電動捲門</t>
  </si>
  <si>
    <t>SD3 350+(55+270)cm不銹鋼電動捲門</t>
  </si>
  <si>
    <t>SD4 350*90cm鋁合金防水閘門(插板式)</t>
  </si>
  <si>
    <t>ED1 1791 *290cm不銹鋼門窗</t>
  </si>
  <si>
    <t>5+5 ㎜強化膠合玻璃</t>
  </si>
  <si>
    <t>5+5 ㎜強化膠合玻璃(D13)</t>
  </si>
  <si>
    <t>5+5 ㎜強化膠合玻璃(膠白膜)(D5)</t>
  </si>
  <si>
    <t>6 ㎜強化玻璃</t>
  </si>
  <si>
    <t>8+8 ㎜膠合強化玻璃</t>
  </si>
  <si>
    <t>六</t>
  </si>
  <si>
    <t>位</t>
  </si>
  <si>
    <t>套</t>
  </si>
  <si>
    <t>無障礙電梯(7停，12P，60M/MIN)</t>
  </si>
  <si>
    <t>部</t>
  </si>
  <si>
    <t>汽車昇降機2.5t</t>
  </si>
  <si>
    <t>油壓懸臂升降機械停車250*550cm</t>
  </si>
  <si>
    <t>T45旋轉台</t>
  </si>
  <si>
    <t>人造石門檻L=100cm(D13)</t>
  </si>
  <si>
    <t>內牆批土刷平光水泥漆(一底二度)</t>
    <phoneticPr fontId="61" type="noConversion"/>
  </si>
  <si>
    <t>責任施工</t>
    <phoneticPr fontId="61" type="noConversion"/>
  </si>
  <si>
    <t>1:2 防水粉刷工資</t>
    <phoneticPr fontId="61" type="noConversion"/>
  </si>
  <si>
    <t>1:2防水粉刷工資</t>
    <phoneticPr fontId="61" type="noConversion"/>
  </si>
  <si>
    <t>筏基坑回填砂土夯實</t>
    <phoneticPr fontId="61" type="noConversion"/>
  </si>
  <si>
    <t>式</t>
    <phoneticPr fontId="61" type="noConversion"/>
  </si>
  <si>
    <t>契約書圖、施工圖等書類製作費</t>
    <phoneticPr fontId="61" type="noConversion"/>
  </si>
  <si>
    <t>F2、F9、F10、F11地坪整體粉光</t>
    <phoneticPr fontId="61" type="noConversion"/>
  </si>
  <si>
    <t>F11 RF電梯機房耐磨地坪(3mmEPOXY)</t>
    <phoneticPr fontId="61" type="noConversion"/>
  </si>
  <si>
    <t>W13電梯機坑1:2防水粉刷(地坪+牆面)</t>
    <phoneticPr fontId="61" type="noConversion"/>
  </si>
  <si>
    <t>W13機械停車坑1:2防水粉刷(地坪+牆面)</t>
    <phoneticPr fontId="61" type="noConversion"/>
  </si>
  <si>
    <t>W2內牆1:2防水粉光批土刷平光水泥漆</t>
    <phoneticPr fontId="61" type="noConversion"/>
  </si>
  <si>
    <t>內牆1:2防水粉光工資</t>
    <phoneticPr fontId="61" type="noConversion"/>
  </si>
  <si>
    <t>五金固定件</t>
    <phoneticPr fontId="61" type="noConversion"/>
  </si>
  <si>
    <t>水泥砂漿</t>
    <phoneticPr fontId="61" type="noConversion"/>
  </si>
  <si>
    <t>才</t>
    <phoneticPr fontId="61" type="noConversion"/>
  </si>
  <si>
    <t>W14廚房牆面貼5mm強化烤漆玻璃(優白)</t>
    <phoneticPr fontId="61" type="noConversion"/>
  </si>
  <si>
    <t>F6花台&amp;露臺&amp;陽台地坪1:3水泥砂漿打底貼木紋磚(尺寸顏色另定)</t>
    <phoneticPr fontId="61" type="noConversion"/>
  </si>
  <si>
    <t>W9內牆1:2防水粉光批土刷防霉漆(水性)120cm以上部分</t>
    <phoneticPr fontId="61" type="noConversion"/>
  </si>
  <si>
    <t>1:3水泥砂漿打底工資</t>
    <phoneticPr fontId="61" type="noConversion"/>
  </si>
  <si>
    <t>W3外牆1:3水泥砂漿打底貼45*95mm磁磚</t>
    <phoneticPr fontId="61" type="noConversion"/>
  </si>
  <si>
    <t>1:3水泥砂漿打底及貼45*95mm磁磚工資</t>
    <phoneticPr fontId="61" type="noConversion"/>
  </si>
  <si>
    <t>W6浴廁內牆1:3水泥砂漿打底貼30*60cm仿清水模石英磚</t>
    <phoneticPr fontId="61" type="noConversion"/>
  </si>
  <si>
    <t>W4外牆1:3水泥砂漿打底貼仿清水模石英磚</t>
    <phoneticPr fontId="61" type="noConversion"/>
  </si>
  <si>
    <t>1:3水泥砂漿打底及貼仿清水模石英磚工資</t>
    <phoneticPr fontId="61" type="noConversion"/>
  </si>
  <si>
    <t>W5外牆1:3水泥砂漿打底貼木紋磚</t>
    <phoneticPr fontId="61" type="noConversion"/>
  </si>
  <si>
    <t>1:3水泥砂漿打底及貼木紋磚工資</t>
    <phoneticPr fontId="61" type="noConversion"/>
  </si>
  <si>
    <t>C2平頂1:3 水泥砂漿打底抿石子(七厘白彩玉石子、銀灰抿石土)</t>
    <phoneticPr fontId="61" type="noConversion"/>
  </si>
  <si>
    <t>F16 1:3 水泥砂漿打底抿石子(七厘白彩玉石子、銀灰抿石土)</t>
    <phoneticPr fontId="61" type="noConversion"/>
  </si>
  <si>
    <t>平頂批土刷平光水泥漆(一底二度)</t>
    <phoneticPr fontId="61" type="noConversion"/>
  </si>
  <si>
    <t>1:3 水泥砂漿粉光工資</t>
    <phoneticPr fontId="61" type="noConversion"/>
  </si>
  <si>
    <t>磨平工資</t>
    <phoneticPr fontId="61" type="noConversion"/>
  </si>
  <si>
    <t>C4平頂夾板模面磨平批土刷平光水泥漆</t>
    <phoneticPr fontId="61" type="noConversion"/>
  </si>
  <si>
    <t>C7平頂夾板模面磨平批土刷油性水泥漆</t>
    <phoneticPr fontId="61" type="noConversion"/>
  </si>
  <si>
    <t>C9平頂釘烤漆鋁包板天花板</t>
    <phoneticPr fontId="61" type="noConversion"/>
  </si>
  <si>
    <t>補縫批土刷平光水泥漆(一底二度)</t>
    <phoneticPr fontId="61" type="noConversion"/>
  </si>
  <si>
    <t>七厘白彩玉石子</t>
    <phoneticPr fontId="61" type="noConversion"/>
  </si>
  <si>
    <t>銀灰抿石土</t>
    <phoneticPr fontId="61" type="noConversion"/>
  </si>
  <si>
    <t>抿石子工資</t>
    <phoneticPr fontId="61" type="noConversion"/>
  </si>
  <si>
    <t>C1平頂釘室外型鋁企口天花板(木紋烤漆)</t>
    <phoneticPr fontId="61" type="noConversion"/>
  </si>
  <si>
    <t>乾式施工</t>
    <phoneticPr fontId="61" type="noConversion"/>
  </si>
  <si>
    <t>F6花台&amp;露臺&amp;陽台地坪複合式防水材(地坪+牆面滾高)</t>
    <phoneticPr fontId="61" type="noConversion"/>
  </si>
  <si>
    <t>F13地坪複合式防水材(地坪+牆面滾高)</t>
    <phoneticPr fontId="61" type="noConversion"/>
  </si>
  <si>
    <t>W1外牆複合式防水材</t>
    <phoneticPr fontId="61" type="noConversion"/>
  </si>
  <si>
    <t>W3外牆複合式防水材</t>
  </si>
  <si>
    <t>W4外牆複合式防水材</t>
  </si>
  <si>
    <t>W5外牆複合式防水材</t>
  </si>
  <si>
    <t>W16 外牆複合式防水材</t>
    <phoneticPr fontId="61" type="noConversion"/>
  </si>
  <si>
    <t>W16外牆1:3 水泥砂漿打底抿石子(七厘白彩玉石子、銀灰抿石土)</t>
    <phoneticPr fontId="61" type="noConversion"/>
  </si>
  <si>
    <t>SD280中拉鋼筋及組立#3~#5</t>
    <phoneticPr fontId="61" type="noConversion"/>
  </si>
  <si>
    <t>樘</t>
    <phoneticPr fontId="61" type="noConversion"/>
  </si>
  <si>
    <t>汽車升降機道平頂夾板模面磨平</t>
    <phoneticPr fontId="61" type="noConversion"/>
  </si>
  <si>
    <t>批土刷平光水泥漆(一底二度)</t>
    <phoneticPr fontId="61" type="noConversion"/>
  </si>
  <si>
    <t>平頂批土刷油性水泥漆(一底二度)</t>
    <phoneticPr fontId="61" type="noConversion"/>
  </si>
  <si>
    <t>F2地下室EPOXY耐磨地坪(7.5~10mm厚)</t>
    <phoneticPr fontId="61" type="noConversion"/>
  </si>
  <si>
    <t>樓梯版底及側1:3水泥砂漿粉光批土刷平光水泥漆</t>
    <phoneticPr fontId="61" type="noConversion"/>
  </si>
  <si>
    <t>才</t>
    <phoneticPr fontId="61" type="noConversion"/>
  </si>
  <si>
    <t>伸縮縫勾縫</t>
    <phoneticPr fontId="61" type="noConversion"/>
  </si>
  <si>
    <t>染色</t>
    <phoneticPr fontId="61" type="noConversion"/>
  </si>
  <si>
    <t>含25mm防火玻璃</t>
    <phoneticPr fontId="61" type="noConversion"/>
  </si>
  <si>
    <t>虹牌、青葉</t>
    <phoneticPr fontId="61" type="noConversion"/>
  </si>
  <si>
    <t>踢腳刷油性水泥漆10㎝高</t>
    <phoneticPr fontId="61" type="noConversion"/>
  </si>
  <si>
    <t>包商管理及利潤費10%</t>
    <phoneticPr fontId="4" type="noConversion"/>
  </si>
  <si>
    <t>法定機車位畫線90*180cm</t>
    <phoneticPr fontId="61" type="noConversion"/>
  </si>
  <si>
    <t>80*80cm氣密式防臭鑄鐵人孔蓋</t>
    <phoneticPr fontId="61" type="noConversion"/>
  </si>
  <si>
    <t>∮60cm氣密式防臭鑄鐵人孔蓋</t>
    <phoneticPr fontId="61" type="noConversion"/>
  </si>
  <si>
    <t>屋頂不鏽鋼人孔蓋版80*80cm</t>
    <phoneticPr fontId="61" type="noConversion"/>
  </si>
  <si>
    <t>SUS#304 t=1.5mm</t>
    <phoneticPr fontId="4" type="noConversion"/>
  </si>
  <si>
    <t>座</t>
    <phoneticPr fontId="61" type="noConversion"/>
  </si>
  <si>
    <t>不銹鋼門檻L=120cm(D14)</t>
    <phoneticPr fontId="61" type="noConversion"/>
  </si>
  <si>
    <t>B1F電梯坑不鏽鋼爬梯(H=155cm)</t>
    <phoneticPr fontId="61" type="noConversion"/>
  </si>
  <si>
    <t>機械停車機坑陰井不鏽鋼格柵蓋50*50cm(含框)</t>
    <phoneticPr fontId="61" type="noConversion"/>
  </si>
  <si>
    <t>W=30cm截水溝不銹鋼格柵蓋(含框)</t>
    <phoneticPr fontId="61" type="noConversion"/>
  </si>
  <si>
    <t>陰井及鍍鋅格柵蓋(含框)40*110</t>
    <phoneticPr fontId="61" type="noConversion"/>
  </si>
  <si>
    <t>無障礙汽車位劃線350*600cm(含標誌)</t>
    <phoneticPr fontId="61" type="noConversion"/>
  </si>
  <si>
    <t>鋁管粉體烤漆</t>
    <phoneticPr fontId="4" type="noConversion"/>
  </si>
  <si>
    <t>1:3 水泥砂漿粉刷工資</t>
    <phoneticPr fontId="61" type="noConversion"/>
  </si>
  <si>
    <t>株</t>
    <phoneticPr fontId="61" type="noConversion"/>
  </si>
  <si>
    <t>P2錫蘭葉下株W:30cm,H:50cm</t>
    <phoneticPr fontId="61" type="noConversion"/>
  </si>
  <si>
    <t>CCP止水樁施工費∮30cm L=6.5m(含材料)</t>
    <phoneticPr fontId="61" type="noConversion"/>
  </si>
  <si>
    <t>預壘樁(∮30 L=13M)</t>
    <phoneticPr fontId="61" type="noConversion"/>
  </si>
  <si>
    <t>SD420W高拉鋼筋及組立#6~#10</t>
    <phoneticPr fontId="61" type="noConversion"/>
  </si>
  <si>
    <t>SD420W高拉鋼筋#6~#10</t>
    <phoneticPr fontId="61" type="noConversion"/>
  </si>
  <si>
    <t>預壘樁SD420高拉鋼筋#6及組立</t>
    <phoneticPr fontId="61" type="noConversion"/>
  </si>
  <si>
    <t>預壘樁SD280中拉鋼筋#3及組立</t>
    <phoneticPr fontId="61" type="noConversion"/>
  </si>
  <si>
    <t>水泥</t>
    <phoneticPr fontId="61" type="noConversion"/>
  </si>
  <si>
    <t>預壘樁SD420高拉鋼筋#7及組立</t>
    <phoneticPr fontId="61" type="noConversion"/>
  </si>
  <si>
    <t>鄰房微型樁∮25cm L=13M+30kg鋼軌</t>
    <phoneticPr fontId="61" type="noConversion"/>
  </si>
  <si>
    <t>鄰房微型樁∮30cm L=13M+40kg鋼軌</t>
    <phoneticPr fontId="61" type="noConversion"/>
  </si>
  <si>
    <t>樓梯不銹鋼扶手(靠壁式)</t>
    <phoneticPr fontId="61" type="noConversion"/>
  </si>
  <si>
    <t>無障礙電梯(7停，12P，60M/MIN)</t>
    <phoneticPr fontId="61" type="noConversion"/>
  </si>
  <si>
    <t>座</t>
    <phoneticPr fontId="61" type="noConversion"/>
  </si>
  <si>
    <t>W10外牆烤漆鋁方管格柵3*6cm@7cm(淨距4cm)</t>
    <phoneticPr fontId="61" type="noConversion"/>
  </si>
  <si>
    <t>屋頂不鏽鋼爬梯H=280cm</t>
    <phoneticPr fontId="61" type="noConversion"/>
  </si>
  <si>
    <t>屋頂水箱不鏽鋼爬梯H=220cm</t>
    <phoneticPr fontId="61" type="noConversion"/>
  </si>
  <si>
    <t>樓梯不銹鋼扶手欄杆(H:90cm)(立柱式)</t>
    <phoneticPr fontId="61" type="noConversion"/>
  </si>
  <si>
    <t>門窗框嵌縫</t>
  </si>
  <si>
    <t>嵌縫工資</t>
    <phoneticPr fontId="61" type="noConversion"/>
  </si>
  <si>
    <t>參</t>
    <phoneticPr fontId="61" type="noConversion"/>
  </si>
  <si>
    <t>伍</t>
    <phoneticPr fontId="4" type="noConversion"/>
  </si>
  <si>
    <t>陸</t>
    <phoneticPr fontId="4" type="noConversion"/>
  </si>
  <si>
    <t>勞工安全衛生管理費</t>
    <phoneticPr fontId="61" type="noConversion"/>
  </si>
  <si>
    <t>小      計( 壹至肆項)</t>
    <phoneticPr fontId="4" type="noConversion"/>
  </si>
  <si>
    <t>小      計(一〜七)</t>
    <phoneticPr fontId="4" type="noConversion"/>
  </si>
  <si>
    <t>6F W10窗烤漆不銹鋼板成型邊框</t>
    <phoneticPr fontId="61" type="noConversion"/>
  </si>
  <si>
    <t>2F陽台花台烤漆不銹鋼板成型邊框</t>
    <phoneticPr fontId="61" type="noConversion"/>
  </si>
  <si>
    <t>木紋磚</t>
    <phoneticPr fontId="61" type="noConversion"/>
  </si>
  <si>
    <t>45*95mm磁磚</t>
    <phoneticPr fontId="61" type="noConversion"/>
  </si>
  <si>
    <t>(壹)</t>
    <phoneticPr fontId="4" type="noConversion"/>
  </si>
  <si>
    <t>(貳)</t>
    <phoneticPr fontId="4" type="noConversion"/>
  </si>
  <si>
    <t>(參)</t>
    <phoneticPr fontId="4" type="noConversion"/>
  </si>
  <si>
    <t>(肆)</t>
    <phoneticPr fontId="4" type="noConversion"/>
  </si>
  <si>
    <t>(伍)</t>
    <phoneticPr fontId="4" type="noConversion"/>
  </si>
  <si>
    <t>(壹)</t>
    <phoneticPr fontId="4" type="noConversion"/>
  </si>
  <si>
    <t>m</t>
    <phoneticPr fontId="61" type="noConversion"/>
  </si>
  <si>
    <t>車輛沖洗設備</t>
    <phoneticPr fontId="61" type="noConversion"/>
  </si>
  <si>
    <t>式</t>
    <phoneticPr fontId="61" type="noConversion"/>
  </si>
  <si>
    <t>附近道路重新鋪設及既有公共排水溝、管線等修復</t>
    <phoneticPr fontId="61" type="noConversion"/>
  </si>
  <si>
    <t>原AC路面刨除</t>
    <phoneticPr fontId="61" type="noConversion"/>
  </si>
  <si>
    <t>AC道路鋪設費(5公分厚瀝青混凝土(新料))</t>
    <phoneticPr fontId="61" type="noConversion"/>
  </si>
  <si>
    <t>道路標線</t>
    <phoneticPr fontId="61" type="noConversion"/>
  </si>
  <si>
    <t>管線損壞修復費</t>
    <phoneticPr fontId="61" type="noConversion"/>
  </si>
  <si>
    <t>公共排水溝修復費</t>
    <phoneticPr fontId="61" type="noConversion"/>
  </si>
  <si>
    <t>※</t>
    <phoneticPr fontId="61" type="noConversion"/>
  </si>
  <si>
    <t>工程空氣污染防制費由承包商先行代繳再向業主申領</t>
    <phoneticPr fontId="61" type="noConversion"/>
  </si>
  <si>
    <t>油壓懸臂升降機械停車750*550cm</t>
    <phoneticPr fontId="61" type="noConversion"/>
  </si>
  <si>
    <t>(一)至(四)  合計</t>
    <phoneticPr fontId="61" type="noConversion"/>
  </si>
  <si>
    <t>F9屋頂平台地坪1:3 水泥砂漿打底貼30*30cm隔熱磚</t>
    <phoneticPr fontId="61" type="noConversion"/>
  </si>
  <si>
    <t>30*30cm隔熱磚</t>
    <phoneticPr fontId="61" type="noConversion"/>
  </si>
  <si>
    <t>1:3 水泥砂漿打底及貼30*30cm隔熱磚工資</t>
    <phoneticPr fontId="61" type="noConversion"/>
  </si>
  <si>
    <t>F10屋突平台地坪1:3 水泥砂漿打底貼30*30cm隔熱磚</t>
    <phoneticPr fontId="61" type="noConversion"/>
  </si>
  <si>
    <t>F4浴廁地坪複合式防水材</t>
    <phoneticPr fontId="61" type="noConversion"/>
  </si>
  <si>
    <t>安全監測系統工程</t>
    <phoneticPr fontId="61" type="noConversion"/>
  </si>
  <si>
    <t>W9內牆1:2防水粉光批土刷防霉漆(油性)120cm高</t>
    <phoneticPr fontId="61" type="noConversion"/>
  </si>
  <si>
    <t>W6浴廁內牆複合式防水材</t>
    <phoneticPr fontId="61" type="noConversion"/>
  </si>
  <si>
    <t>F15水箱內複合式防水材(地坪+牆面+平頂)</t>
    <phoneticPr fontId="61" type="noConversion"/>
  </si>
  <si>
    <t>樘</t>
    <phoneticPr fontId="61" type="noConversion"/>
  </si>
  <si>
    <t>尺寸依圖說</t>
    <phoneticPr fontId="61" type="noConversion"/>
  </si>
  <si>
    <t>壹樓入口門及烤漆鋼板包板造型(含門鎖等五金)</t>
    <phoneticPr fontId="61" type="noConversion"/>
  </si>
  <si>
    <t>一字型淋浴拉門L=158cm</t>
    <phoneticPr fontId="61" type="noConversion"/>
  </si>
  <si>
    <t>人造石門檻L=75cm(D12)</t>
    <phoneticPr fontId="61" type="noConversion"/>
  </si>
  <si>
    <t>淋浴拉門人造石門檻L=158cm</t>
    <phoneticPr fontId="61" type="noConversion"/>
  </si>
  <si>
    <t>含木質扶手、烤漆鋼板及玻璃等</t>
    <phoneticPr fontId="4" type="noConversion"/>
  </si>
  <si>
    <t>屋頂平台玻璃欄杆H:120cm</t>
    <phoneticPr fontId="61" type="noConversion"/>
  </si>
  <si>
    <t>陽台B玻璃欄杆H:120cm</t>
    <phoneticPr fontId="61" type="noConversion"/>
  </si>
  <si>
    <t>陽台A玻璃欄杆H:120cm</t>
    <phoneticPr fontId="61" type="noConversion"/>
  </si>
  <si>
    <t>浴缸檯面及側牆貼石材T=2cm(灰色)</t>
    <phoneticPr fontId="61" type="noConversion"/>
  </si>
  <si>
    <t>預壘樁水泥砂漿用砂</t>
    <phoneticPr fontId="61" type="noConversion"/>
  </si>
  <si>
    <t>W13前置處理槽複合式防水材(地坪+牆面+平頂)</t>
    <phoneticPr fontId="61" type="noConversion"/>
  </si>
  <si>
    <t>W13滲水池複合式防水材(地坪+牆面+平頂)</t>
    <phoneticPr fontId="61" type="noConversion"/>
  </si>
  <si>
    <t>W13消防蓄水池複合式防水材(地坪+牆面+平頂)</t>
    <phoneticPr fontId="61" type="noConversion"/>
  </si>
  <si>
    <t>W13雨水滯洪池複合式防水材(地坪+牆面+平頂)</t>
    <phoneticPr fontId="61" type="noConversion"/>
  </si>
  <si>
    <t>W13除油沉砂槽複合式防水材(地坪+牆面+平頂)</t>
    <phoneticPr fontId="61" type="noConversion"/>
  </si>
  <si>
    <t>W13電梯機坑複合式防水材(地坪+牆面)</t>
    <phoneticPr fontId="61" type="noConversion"/>
  </si>
  <si>
    <t>W13機械停車坑複合式防水材(地坪+牆面)</t>
    <phoneticPr fontId="61" type="noConversion"/>
  </si>
  <si>
    <t>W13機械停車升降機坑複合式防水材(地坪+牆面)</t>
    <phoneticPr fontId="61" type="noConversion"/>
  </si>
  <si>
    <t>W13機械停車升降機坑及機道1:2防水粉刷(地坪+牆面)</t>
    <phoneticPr fontId="61" type="noConversion"/>
  </si>
  <si>
    <t>W13前置處理槽1:2 防水粉刷(地坪+牆面+平頂)</t>
    <phoneticPr fontId="61" type="noConversion"/>
  </si>
  <si>
    <t>W13滲水池1:2 防水粉刷(地坪+牆面+平頂)</t>
    <phoneticPr fontId="61" type="noConversion"/>
  </si>
  <si>
    <t>W13消防蓄水池1:2 防水粉刷(地坪+牆面+平頂)</t>
    <phoneticPr fontId="61" type="noConversion"/>
  </si>
  <si>
    <t>W13雨水滯洪池1:2 防水粉刷(地坪+牆面+平頂)</t>
    <phoneticPr fontId="61" type="noConversion"/>
  </si>
  <si>
    <t>W13除油沉砂槽1:2 防水粉刷(地坪+牆面+平頂)</t>
    <phoneticPr fontId="61" type="noConversion"/>
  </si>
  <si>
    <t>5cm厚2500PSI混凝土(含點焊鋼筋網)</t>
    <phoneticPr fontId="61" type="noConversion"/>
  </si>
  <si>
    <t>伸縮縫切割PU填縫(2*1cm)@1.51*1.51m</t>
    <phoneticPr fontId="61" type="noConversion"/>
  </si>
  <si>
    <t>m</t>
    <phoneticPr fontId="61" type="noConversion"/>
  </si>
  <si>
    <t>F14屋突平台5cm厚2500PSI混凝土</t>
    <phoneticPr fontId="61" type="noConversion"/>
  </si>
  <si>
    <t>F9屋頂平台5cm厚2500PSI混凝土</t>
    <phoneticPr fontId="61" type="noConversion"/>
  </si>
  <si>
    <t>F14屋突平台地坪複合式防水材含加強網(地坪+牆面滾高)</t>
    <phoneticPr fontId="61" type="noConversion"/>
  </si>
  <si>
    <t>F9屋頂平台地坪複合式防水材含加強網(地坪+牆面滾高)</t>
    <phoneticPr fontId="61" type="noConversion"/>
  </si>
  <si>
    <t>無障礙設施(含標誌、指示牌等必要設施)</t>
    <phoneticPr fontId="61" type="noConversion"/>
  </si>
  <si>
    <t>浴廁矽利康填縫</t>
    <phoneticPr fontId="61" type="noConversion"/>
  </si>
  <si>
    <t>W12 C型烤漆不銹鋼板W15cm*H25cm</t>
    <phoneticPr fontId="61" type="noConversion"/>
  </si>
  <si>
    <t>1.5mm不銹鋼板氟碳烤漆</t>
    <phoneticPr fontId="4" type="noConversion"/>
  </si>
  <si>
    <t>1.2mm不銹鋼板氟碳烤漆</t>
    <phoneticPr fontId="4" type="noConversion"/>
  </si>
  <si>
    <t>W15後製清水模牆烤漆不銹鋼板成型收邊</t>
    <phoneticPr fontId="61" type="noConversion"/>
  </si>
  <si>
    <t>1.2mm不銹鋼板氟碳烤漆</t>
    <phoneticPr fontId="61" type="noConversion"/>
  </si>
  <si>
    <t>植栽覆土(填沃土)</t>
    <phoneticPr fontId="61" type="noConversion"/>
  </si>
  <si>
    <t>個</t>
    <phoneticPr fontId="61" type="noConversion"/>
  </si>
  <si>
    <t>鋼筋運吊費</t>
    <phoneticPr fontId="61" type="noConversion"/>
  </si>
  <si>
    <t>W1外牆1:3水泥砂漿打底塗後製清水模塗料</t>
    <phoneticPr fontId="61" type="noConversion"/>
  </si>
  <si>
    <t>塗後製清水模塗料</t>
    <phoneticPr fontId="61" type="noConversion"/>
  </si>
  <si>
    <t>W1內牆1:3水泥砂漿打底塗後製清水模塗料</t>
    <phoneticPr fontId="61" type="noConversion"/>
  </si>
  <si>
    <t>浴缸檯面及側牆貼石材T=2cm</t>
    <phoneticPr fontId="61" type="noConversion"/>
  </si>
  <si>
    <t>6"PVC(B)排水暗管(3支)及埋設</t>
    <phoneticPr fontId="61" type="noConversion"/>
  </si>
  <si>
    <t>m</t>
    <phoneticPr fontId="61" type="noConversion"/>
  </si>
  <si>
    <t>屋頂平台女兒牆內側1:3水泥砂漿粉刷</t>
    <phoneticPr fontId="61" type="noConversion"/>
  </si>
  <si>
    <t>立柱：1-1/2"∮*1.5t
橫料3/4"∮*1.5t@40cm</t>
    <phoneticPr fontId="4" type="noConversion"/>
  </si>
  <si>
    <t>1-1/4"∮*1.5t+1"∮*1.5</t>
    <phoneticPr fontId="61" type="noConversion"/>
  </si>
  <si>
    <t>1-1/4"∮*1.5t+1"∮*1.5</t>
    <phoneticPr fontId="61" type="noConversion"/>
  </si>
  <si>
    <t>C10平頂釘PVC天花板(角材骨架)</t>
    <phoneticPr fontId="61" type="noConversion"/>
  </si>
  <si>
    <t>含窗簾盒</t>
    <phoneticPr fontId="61" type="noConversion"/>
  </si>
  <si>
    <t>平頂釘暗架矽酸鈣板</t>
    <phoneticPr fontId="61" type="noConversion"/>
  </si>
  <si>
    <t>C5平頂明架矽酸鈣板(裝飾面板)天花板60*60cm</t>
    <phoneticPr fontId="61" type="noConversion"/>
  </si>
  <si>
    <t>施工告示牌</t>
    <phoneticPr fontId="61" type="noConversion"/>
  </si>
  <si>
    <t>座</t>
    <phoneticPr fontId="61" type="noConversion"/>
  </si>
  <si>
    <t>工地臨時流動廁所設備</t>
    <phoneticPr fontId="61" type="noConversion"/>
  </si>
  <si>
    <t>工務所設備及使用費</t>
  </si>
  <si>
    <t>電話費及網路使用費</t>
    <phoneticPr fontId="61" type="noConversion"/>
  </si>
  <si>
    <t>廢棄物分類及清運</t>
    <phoneticPr fontId="61" type="noConversion"/>
  </si>
  <si>
    <t>工地定期消毒</t>
    <phoneticPr fontId="61" type="noConversion"/>
  </si>
  <si>
    <t>營建工程廢水處理、廢棄物清理(含證明)、交屋清潔、工地消毒等</t>
    <phoneticPr fontId="61" type="noConversion"/>
  </si>
  <si>
    <t>事業廢棄物清理計劃書及申報</t>
    <phoneticPr fontId="61" type="noConversion"/>
  </si>
  <si>
    <t>營建工地逕流廢水污染削減計畫書及申報</t>
    <phoneticPr fontId="61" type="noConversion"/>
  </si>
  <si>
    <t>D5 105*220cm不銹鋼框烤漆手動橫拉玻璃門</t>
    <phoneticPr fontId="61" type="noConversion"/>
  </si>
  <si>
    <t>D8 120*220cm不銹鋼烤漆門</t>
    <phoneticPr fontId="61" type="noConversion"/>
  </si>
  <si>
    <t>D12  75*220cm實心胡桃木門(上玻璃，下百葉)</t>
    <phoneticPr fontId="61" type="noConversion"/>
  </si>
  <si>
    <t>D1a 100*220cm烤漆鋼板防火門(F60A)</t>
    <phoneticPr fontId="61" type="noConversion"/>
  </si>
  <si>
    <t>D1b 120*220cm烤漆鋼板防火門(F60A)</t>
    <phoneticPr fontId="61" type="noConversion"/>
  </si>
  <si>
    <t>D1c  100*220cm烤漆鋼板防火門(F60A)</t>
    <phoneticPr fontId="61" type="noConversion"/>
  </si>
  <si>
    <t>D1d  90*220cm烤漆鋼板防火門(F60A)</t>
    <phoneticPr fontId="61" type="noConversion"/>
  </si>
  <si>
    <t>D2  50*160cm烤漆鋼板防火門(F60A+遮煙)</t>
    <phoneticPr fontId="61" type="noConversion"/>
  </si>
  <si>
    <t>D3  150*220cm烤漆鋼板防火門(F60A)</t>
    <phoneticPr fontId="61" type="noConversion"/>
  </si>
  <si>
    <t>D4  120*210cm台電受電室烤漆鋼板防火門(F60A)</t>
    <phoneticPr fontId="61" type="noConversion"/>
  </si>
  <si>
    <t>D6 200*220cm烤漆鋼板防火門(F60A)</t>
    <phoneticPr fontId="61" type="noConversion"/>
  </si>
  <si>
    <t>D7 120*220cm烤漆鋼板防火門(F60A)</t>
    <phoneticPr fontId="61" type="noConversion"/>
  </si>
  <si>
    <t>D10 170*240cm烤漆鋼板防火門(F60A+遮煙)</t>
    <phoneticPr fontId="61" type="noConversion"/>
  </si>
  <si>
    <t>D15 120*220cm烤漆鋼板防火門(F60A+遮煙)</t>
    <phoneticPr fontId="61" type="noConversion"/>
  </si>
  <si>
    <t>D16 120*220cm烤漆鋼板防火門(F60A+遮煙)</t>
    <phoneticPr fontId="61" type="noConversion"/>
  </si>
  <si>
    <t>D17 200*220cm烤漆鋼板防火門(F60A+遮煙)</t>
    <phoneticPr fontId="61" type="noConversion"/>
  </si>
  <si>
    <t>F60B</t>
    <phoneticPr fontId="61" type="noConversion"/>
  </si>
  <si>
    <t>電梯防火門(1小時防火時效)</t>
    <phoneticPr fontId="61" type="noConversion"/>
  </si>
  <si>
    <t>含門鎖鉸鏈等五金</t>
    <phoneticPr fontId="61" type="noConversion"/>
  </si>
  <si>
    <t>W8內牆1:3水泥粉光批土刷防霉漆(水性)120cm以上部分</t>
    <phoneticPr fontId="61" type="noConversion"/>
  </si>
  <si>
    <t>F12地坪複合式防水材含玻纖蓆(地坪+牆面滾高)</t>
    <phoneticPr fontId="61" type="noConversion"/>
  </si>
  <si>
    <t>整地</t>
    <phoneticPr fontId="61" type="noConversion"/>
  </si>
  <si>
    <t>辦公設備(提供業主新購辦公桌椅二組、鐵櫃二座、折疊桌一張，承商辦公設備由承商自備)</t>
    <phoneticPr fontId="61" type="noConversion"/>
  </si>
  <si>
    <t>第二層水平支撐350*350*12*19</t>
    <phoneticPr fontId="61" type="noConversion"/>
  </si>
  <si>
    <t>施工架租金及裝卸</t>
    <phoneticPr fontId="61" type="noConversion"/>
  </si>
  <si>
    <t>室內及昇降機道等泥作架</t>
    <phoneticPr fontId="61" type="noConversion"/>
  </si>
  <si>
    <t>三腳架、夾板、阻隔板等</t>
    <phoneticPr fontId="61" type="noConversion"/>
  </si>
  <si>
    <t>SD280中拉鋼筋#3~#5</t>
    <phoneticPr fontId="61" type="noConversion"/>
  </si>
  <si>
    <t>T</t>
    <phoneticPr fontId="61" type="noConversion"/>
  </si>
  <si>
    <t>F1 地坪1:3 水泥砂漿打底貼80*80cm拋光石英磚</t>
    <phoneticPr fontId="61" type="noConversion"/>
  </si>
  <si>
    <t>1:3 水泥砂漿打底及貼80*80cm拋光石英磚工資</t>
    <phoneticPr fontId="61" type="noConversion"/>
  </si>
  <si>
    <t>F3地坪1:3水泥砂漿打底貼#654石材(水沖復古面)，T=2cm</t>
    <phoneticPr fontId="61" type="noConversion"/>
  </si>
  <si>
    <t>F4浴廁地坪1:3水泥砂漿打底貼30*60cm止滑石英磚</t>
    <phoneticPr fontId="61" type="noConversion"/>
  </si>
  <si>
    <t>30*60cm止滑石英磚(灰色)</t>
    <phoneticPr fontId="61" type="noConversion"/>
  </si>
  <si>
    <t>1:3水泥砂漿打底及貼30*60cm止滑石英磚工資</t>
    <phoneticPr fontId="61" type="noConversion"/>
  </si>
  <si>
    <t>F5樓梯地坪1:3水泥砂漿打底貼30*60cm止滑石英磚</t>
    <phoneticPr fontId="61" type="noConversion"/>
  </si>
  <si>
    <t>1:3水泥砂漿打底及貼木紋磚工資</t>
    <phoneticPr fontId="61" type="noConversion"/>
  </si>
  <si>
    <t>F7 地坪1:3 水泥砂漿打底貼80*80cm拋光石英磚</t>
    <phoneticPr fontId="61" type="noConversion"/>
  </si>
  <si>
    <t>F8 地坪1:3 水泥砂漿打底貼60*60cm拋光石英磚</t>
    <phoneticPr fontId="61" type="noConversion"/>
  </si>
  <si>
    <t>60*60cm拋光石英磚</t>
    <phoneticPr fontId="61" type="noConversion"/>
  </si>
  <si>
    <t>1:3 水泥砂漿打底及貼60*60cm拋光石英磚工資</t>
    <phoneticPr fontId="61" type="noConversion"/>
  </si>
  <si>
    <t>#654石材(水沖復古面)及鋪貼，T=2cm</t>
    <phoneticPr fontId="61" type="noConversion"/>
  </si>
  <si>
    <t>F12地坪1:3 水泥砂漿打底貼#654石材(荔枝面)，T=2cm</t>
    <phoneticPr fontId="61" type="noConversion"/>
  </si>
  <si>
    <t>#654石材(荔枝面)及鋪貼，T=2cm</t>
    <phoneticPr fontId="61" type="noConversion"/>
  </si>
  <si>
    <t>10*10cm方塊磚</t>
    <phoneticPr fontId="61" type="noConversion"/>
  </si>
  <si>
    <t>1:3 水泥砂漿打底及貼10*10cm方塊磚工資</t>
    <phoneticPr fontId="61" type="noConversion"/>
  </si>
  <si>
    <t>F17騎樓地坪1:3 水泥砂漿打底貼#654石材(水沖復古面)，T=2cm</t>
    <phoneticPr fontId="61" type="noConversion"/>
  </si>
  <si>
    <t>補縫批土刷平光水泥漆(一底二度)</t>
    <phoneticPr fontId="61" type="noConversion"/>
  </si>
  <si>
    <t>C4平頂梁1:3水泥砂漿粉光批土刷平光水泥漆</t>
    <phoneticPr fontId="61" type="noConversion"/>
  </si>
  <si>
    <t>C3平頂釘暗架矽酸鈣板天花板批土刷平光水泥漆</t>
    <phoneticPr fontId="61" type="noConversion"/>
  </si>
  <si>
    <t>C8平頂釘矽酸鈣板造型天花板批土刷平光水泥漆</t>
    <phoneticPr fontId="61" type="noConversion"/>
  </si>
  <si>
    <t>平頂釘矽酸鈣板造型</t>
    <phoneticPr fontId="61" type="noConversion"/>
  </si>
  <si>
    <t>W2內牆1:3水泥砂漿粉光批土刷平光水泥漆</t>
    <phoneticPr fontId="61" type="noConversion"/>
  </si>
  <si>
    <t>內牆1:3水泥砂漿粉光工資</t>
    <phoneticPr fontId="61" type="noConversion"/>
  </si>
  <si>
    <t>1:3水泥砂漿打底及貼30*60cm仿清水模石英磚工資</t>
    <phoneticPr fontId="61" type="noConversion"/>
  </si>
  <si>
    <t>W8內牆1:3水泥砂漿粉光批土刷防霉漆(油性)120cm高</t>
    <phoneticPr fontId="61" type="noConversion"/>
  </si>
  <si>
    <t>內牆批土刷油性防霉漆(一底二度)</t>
    <phoneticPr fontId="61" type="noConversion"/>
  </si>
  <si>
    <t>內牆批土刷水性防霉漆(一底二度)</t>
    <phoneticPr fontId="61" type="noConversion"/>
  </si>
  <si>
    <t>備    註</t>
    <phoneticPr fontId="61" type="noConversion"/>
  </si>
  <si>
    <t>工  程  項  目</t>
    <phoneticPr fontId="61" type="noConversion"/>
  </si>
  <si>
    <t>工  程  項  目</t>
    <phoneticPr fontId="4" type="noConversion"/>
  </si>
  <si>
    <t>附  註</t>
    <phoneticPr fontId="61" type="noConversion"/>
  </si>
  <si>
    <t>F15水箱內地坪牆面平頂1:3 水泥砂漿打底貼10*10cm方塊磚</t>
    <phoneticPr fontId="61" type="noConversion"/>
  </si>
  <si>
    <t>P1、P2植草皮</t>
    <phoneticPr fontId="61" type="noConversion"/>
  </si>
  <si>
    <t>地下室結構體施工縫聚氯乙烯止水帶(WS-A1 150mm*4mm)三道</t>
    <phoneticPr fontId="61" type="noConversion"/>
  </si>
  <si>
    <t>施工安全圍籬(含防溢座)維護及拆除</t>
    <phoneticPr fontId="61" type="noConversion"/>
  </si>
  <si>
    <t>施工安全圍籬(含防溢座)維護及損壞修復</t>
    <phoneticPr fontId="61" type="noConversion"/>
  </si>
  <si>
    <t>施工安全圍籬(含防溢座)拆除</t>
    <phoneticPr fontId="61" type="noConversion"/>
  </si>
  <si>
    <t>SA級鋼筋續接器#6 (柱)</t>
    <phoneticPr fontId="61" type="noConversion"/>
  </si>
  <si>
    <t>SA級鋼筋續接器#6-#7 (柱)</t>
    <phoneticPr fontId="61" type="noConversion"/>
  </si>
  <si>
    <t>SA級鋼筋續接器#7 (柱)</t>
    <phoneticPr fontId="61" type="noConversion"/>
  </si>
  <si>
    <t>SA級鋼筋續接器#7-#8 (柱)</t>
    <phoneticPr fontId="61" type="noConversion"/>
  </si>
  <si>
    <t>SA級鋼筋續接器#8 (柱)</t>
    <phoneticPr fontId="61" type="noConversion"/>
  </si>
  <si>
    <t>廚具(含上下櫃)(含三機)L=210cm</t>
    <phoneticPr fontId="61" type="noConversion"/>
  </si>
  <si>
    <t>機械停車設備</t>
    <phoneticPr fontId="61" type="noConversion"/>
  </si>
  <si>
    <t>式</t>
    <phoneticPr fontId="61" type="noConversion"/>
  </si>
  <si>
    <t>80*80cm拋光石英磚(灰色)</t>
    <phoneticPr fontId="61" type="noConversion"/>
  </si>
  <si>
    <t>80*80cm拋光石英磚(白色)</t>
    <phoneticPr fontId="61" type="noConversion"/>
  </si>
  <si>
    <t>F13 地坪1:3 水泥砂漿打底貼30*60cm石英磚</t>
    <phoneticPr fontId="61" type="noConversion"/>
  </si>
  <si>
    <t>30*60cm石英磚</t>
    <phoneticPr fontId="61" type="noConversion"/>
  </si>
  <si>
    <t>1:3 水泥砂漿打底及貼30*60cm石英磚工資</t>
    <phoneticPr fontId="61" type="noConversion"/>
  </si>
  <si>
    <t>仿清水模石英磚(灰色)</t>
    <phoneticPr fontId="61" type="noConversion"/>
  </si>
  <si>
    <t>30*60cm仿清水模石英磚(灰色)</t>
    <phoneticPr fontId="61" type="noConversion"/>
  </si>
  <si>
    <t>W7內牆安裝#654石材(燒面+仿復古面)T=3cm</t>
    <phoneticPr fontId="61" type="noConversion"/>
  </si>
  <si>
    <t>#654石材(燒面+仿復古面)及安裝，T=3cm</t>
    <phoneticPr fontId="61" type="noConversion"/>
  </si>
  <si>
    <t>W7外牆安裝#654石材(燒面+仿復古面)T=3cm</t>
    <phoneticPr fontId="61" type="noConversion"/>
  </si>
  <si>
    <t>F17地坪複合式防水材+玻纖蓆(含樹穴)</t>
    <phoneticPr fontId="61" type="noConversion"/>
  </si>
  <si>
    <t>12</t>
    <phoneticPr fontId="61" type="noConversion"/>
  </si>
  <si>
    <t>13</t>
    <phoneticPr fontId="61" type="noConversion"/>
  </si>
  <si>
    <t>3</t>
    <phoneticPr fontId="61" type="noConversion"/>
  </si>
  <si>
    <t>4</t>
    <phoneticPr fontId="61" type="noConversion"/>
  </si>
  <si>
    <t>5</t>
    <phoneticPr fontId="61" type="noConversion"/>
  </si>
  <si>
    <t>6</t>
    <phoneticPr fontId="61" type="noConversion"/>
  </si>
  <si>
    <t>7</t>
    <phoneticPr fontId="61" type="noConversion"/>
  </si>
  <si>
    <t>8</t>
    <phoneticPr fontId="61" type="noConversion"/>
  </si>
  <si>
    <t>9</t>
    <phoneticPr fontId="4" type="noConversion"/>
  </si>
  <si>
    <t>11</t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</si>
  <si>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2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</si>
  <si>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3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</si>
  <si>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2</t>
    </r>
    <r>
      <rPr>
        <sz val="12"/>
        <color theme="1"/>
        <rFont val="新細明體"/>
        <family val="2"/>
        <charset val="136"/>
        <scheme val="minor"/>
      </rPr>
      <t/>
    </r>
  </si>
  <si>
    <r>
      <t>中間樁RH350*350*12*19</t>
    </r>
    <r>
      <rPr>
        <sz val="12"/>
        <rFont val="新細明體"/>
        <family val="1"/>
        <charset val="136"/>
      </rPr>
      <t>，L=13M(含買斷切除)</t>
    </r>
    <phoneticPr fontId="61" type="noConversion"/>
  </si>
  <si>
    <r>
      <t>預拌混凝土材料費，fc'=140kgf/cm</t>
    </r>
    <r>
      <rPr>
        <vertAlign val="superscript"/>
        <sz val="12"/>
        <rFont val="新細明體"/>
        <family val="1"/>
        <charset val="136"/>
        <scheme val="minor"/>
      </rPr>
      <t xml:space="preserve">2 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</si>
  <si>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3</t>
    </r>
    <phoneticPr fontId="61" type="noConversion"/>
  </si>
  <si>
    <r>
      <t>鍍鋅鋼管施工架</t>
    </r>
    <r>
      <rPr>
        <b/>
        <i/>
        <sz val="12"/>
        <color indexed="8"/>
        <rFont val="Times New Roman"/>
        <family val="1"/>
      </rPr>
      <t/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</si>
  <si>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2</t>
    </r>
    <phoneticPr fontId="61" type="noConversion"/>
  </si>
  <si>
    <r>
      <t>140 kg/cm</t>
    </r>
    <r>
      <rPr>
        <vertAlign val="superscript"/>
        <sz val="12"/>
        <rFont val="新細明體"/>
        <family val="1"/>
        <charset val="136"/>
      </rPr>
      <t>2</t>
    </r>
    <r>
      <rPr>
        <sz val="12"/>
        <rFont val="新細明體"/>
        <family val="1"/>
        <charset val="136"/>
      </rPr>
      <t xml:space="preserve"> 預拌混凝土含澆置，H=110CM</t>
    </r>
    <phoneticPr fontId="61" type="noConversion"/>
  </si>
  <si>
    <r>
      <t>140 kg/cm</t>
    </r>
    <r>
      <rPr>
        <vertAlign val="superscript"/>
        <sz val="12"/>
        <rFont val="新細明體"/>
        <family val="1"/>
        <charset val="136"/>
      </rPr>
      <t>2</t>
    </r>
    <r>
      <rPr>
        <sz val="12"/>
        <rFont val="新細明體"/>
        <family val="1"/>
        <charset val="136"/>
      </rPr>
      <t xml:space="preserve"> 預拌混凝土</t>
    </r>
    <phoneticPr fontId="61" type="noConversion"/>
  </si>
  <si>
    <r>
      <t>245 kg/cm</t>
    </r>
    <r>
      <rPr>
        <vertAlign val="superscript"/>
        <sz val="12"/>
        <rFont val="新細明體"/>
        <family val="1"/>
        <charset val="136"/>
      </rPr>
      <t>2</t>
    </r>
    <r>
      <rPr>
        <sz val="12"/>
        <rFont val="新細明體"/>
        <family val="1"/>
        <charset val="136"/>
      </rPr>
      <t xml:space="preserve"> 預拌混凝土含澆置</t>
    </r>
    <phoneticPr fontId="61" type="noConversion"/>
  </si>
  <si>
    <r>
      <t>245 kg/cm</t>
    </r>
    <r>
      <rPr>
        <vertAlign val="superscript"/>
        <sz val="12"/>
        <rFont val="新細明體"/>
        <family val="1"/>
        <charset val="136"/>
      </rPr>
      <t>2</t>
    </r>
    <r>
      <rPr>
        <sz val="12"/>
        <rFont val="新細明體"/>
        <family val="1"/>
        <charset val="136"/>
      </rPr>
      <t xml:space="preserve"> 預拌混凝土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</si>
  <si>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3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</si>
  <si>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  <scheme val="minor"/>
      </rPr>
      <t>2</t>
    </r>
    <phoneticPr fontId="61" type="noConversion"/>
  </si>
  <si>
    <r>
      <t>R2F電梯機房增打140 kg/cm</t>
    </r>
    <r>
      <rPr>
        <vertAlign val="superscript"/>
        <sz val="12"/>
        <rFont val="新細明體"/>
        <family val="1"/>
        <charset val="136"/>
        <scheme val="minor"/>
      </rPr>
      <t>2</t>
    </r>
    <r>
      <rPr>
        <sz val="12"/>
        <rFont val="新細明體"/>
        <family val="1"/>
        <charset val="136"/>
        <scheme val="minor"/>
      </rPr>
      <t>混凝土，H=10cm</t>
    </r>
    <phoneticPr fontId="61" type="noConversion"/>
  </si>
  <si>
    <r>
      <t>140 kg/cm</t>
    </r>
    <r>
      <rPr>
        <vertAlign val="superscript"/>
        <sz val="12"/>
        <rFont val="新細明體"/>
        <family val="1"/>
        <charset val="136"/>
      </rPr>
      <t>2</t>
    </r>
    <r>
      <rPr>
        <sz val="12"/>
        <rFont val="新細明體"/>
        <family val="1"/>
        <charset val="136"/>
      </rPr>
      <t xml:space="preserve"> 預拌混凝土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</si>
  <si>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</rPr>
      <t>3</t>
    </r>
    <phoneticPr fontId="61" type="noConversion"/>
  </si>
  <si>
    <t>W2   90*140cm鋁外推窗(附紗窗)</t>
  </si>
  <si>
    <t>W4   270*235cm鋁外推(附紗窗)+固定窗</t>
  </si>
  <si>
    <t>W5   530*140cm鋁外推(附紗窗)+固定窗</t>
  </si>
  <si>
    <t>W6   530*190cm鋁外推(附紗窗)+固定窗</t>
  </si>
  <si>
    <t>W7   178*140cm鋁橫拉(附紗窗)</t>
  </si>
  <si>
    <t>W8  180*220cm鋁外推(附紗窗)+固定窗</t>
  </si>
  <si>
    <t>W9   150*140cm鋁外推(附紗窗)+固定窗</t>
  </si>
  <si>
    <t>W10  240*140cm鋁外推(附紗窗)+固定窗</t>
  </si>
  <si>
    <t>W11  240*140cm鋁外推(附紗窗)+固定窗</t>
  </si>
  <si>
    <t>W12  205*140cm 鋁外推(附紗窗)+固定窗</t>
  </si>
  <si>
    <t>W13  135*190cm鋁外推(附紗窗)+固定窗</t>
  </si>
  <si>
    <t>D9 100*240cm不銹鋼玻璃門</t>
  </si>
  <si>
    <t>D13 100*240cm三合一鋁通風門</t>
  </si>
  <si>
    <t xml:space="preserve">D14 120*235cm不銹鋼烤漆門 </t>
  </si>
  <si>
    <r>
      <t>m</t>
    </r>
    <r>
      <rPr>
        <vertAlign val="superscript"/>
        <sz val="12"/>
        <rFont val="新細明體"/>
        <family val="1"/>
        <charset val="136"/>
      </rPr>
      <t>3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</si>
  <si>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</rPr>
      <t>2</t>
    </r>
    <phoneticPr fontId="61" type="noConversion"/>
  </si>
  <si>
    <r>
      <t>P1光臘樹W:3m,H:5m,</t>
    </r>
    <r>
      <rPr>
        <sz val="12"/>
        <rFont val="新細明體"/>
        <family val="1"/>
        <charset val="136"/>
      </rPr>
      <t>∮:12cm</t>
    </r>
    <phoneticPr fontId="61" type="noConversion"/>
  </si>
  <si>
    <r>
      <t>m</t>
    </r>
    <r>
      <rPr>
        <vertAlign val="superscript"/>
        <sz val="12"/>
        <rFont val="新細明體"/>
        <family val="1"/>
        <charset val="136"/>
      </rPr>
      <t>2</t>
    </r>
    <phoneticPr fontId="61" type="noConversion"/>
  </si>
  <si>
    <t xml:space="preserve">  工程詳細價目表 【標單】</t>
    <phoneticPr fontId="61" type="noConversion"/>
  </si>
  <si>
    <t>電氣設備工程</t>
    <phoneticPr fontId="110" type="noConversion"/>
  </si>
  <si>
    <t>高低壓配電盤設備工程</t>
    <phoneticPr fontId="4" type="noConversion"/>
  </si>
  <si>
    <t>照明設備工程</t>
    <phoneticPr fontId="4" type="noConversion"/>
  </si>
  <si>
    <t>配電器材設備工程</t>
    <phoneticPr fontId="4" type="noConversion"/>
  </si>
  <si>
    <t>避雷針設備工程</t>
    <phoneticPr fontId="4" type="noConversion"/>
  </si>
  <si>
    <t>接地工程</t>
    <phoneticPr fontId="4" type="noConversion"/>
  </si>
  <si>
    <t>發電機設備工程</t>
    <phoneticPr fontId="4" type="noConversion"/>
  </si>
  <si>
    <t>外管線設備工程</t>
    <phoneticPr fontId="4" type="noConversion"/>
  </si>
  <si>
    <t>合            計</t>
    <phoneticPr fontId="110" type="noConversion"/>
  </si>
  <si>
    <t>電氣設備工程</t>
    <phoneticPr fontId="4" type="noConversion"/>
  </si>
  <si>
    <t>高低壓配電盤設備工程</t>
    <phoneticPr fontId="4" type="noConversion"/>
  </si>
  <si>
    <t>MPP  PANEL</t>
    <phoneticPr fontId="4" type="noConversion"/>
  </si>
  <si>
    <t>CASE 600W×1500H×300D SPHC 3.0/2.0t</t>
    <phoneticPr fontId="4" type="noConversion"/>
  </si>
  <si>
    <t>NFB 3P 400AF 250AT 380V 25KA</t>
    <phoneticPr fontId="4" type="noConversion"/>
  </si>
  <si>
    <t>NFB 3P 100AF 50AT 380V 25KA</t>
    <phoneticPr fontId="4" type="noConversion"/>
  </si>
  <si>
    <t>CU BUS BAR＆SUPPORT</t>
    <phoneticPr fontId="4" type="noConversion"/>
  </si>
  <si>
    <t>五金＆配盤另料、銘牌</t>
    <phoneticPr fontId="4" type="noConversion"/>
  </si>
  <si>
    <t>組裝工資</t>
    <phoneticPr fontId="4" type="noConversion"/>
  </si>
  <si>
    <t>MC，MCE  PANEL</t>
    <phoneticPr fontId="4" type="noConversion"/>
  </si>
  <si>
    <t>CASE 600W×1500H×300D SPHC 2.0t 粉體塗裝</t>
    <phoneticPr fontId="4" type="noConversion"/>
  </si>
  <si>
    <t>KS 3P 300A</t>
    <phoneticPr fontId="4" type="noConversion"/>
  </si>
  <si>
    <t>KS 3P 100A</t>
    <phoneticPr fontId="4" type="noConversion"/>
  </si>
  <si>
    <t>NFB 3P 400AF 250AT 380V 25KA</t>
    <phoneticPr fontId="4" type="noConversion"/>
  </si>
  <si>
    <t>NFB 3P 100AF 50AT 380V 15KA</t>
    <phoneticPr fontId="4" type="noConversion"/>
  </si>
  <si>
    <t>MP＆SC  PANEL</t>
    <phoneticPr fontId="4" type="noConversion"/>
  </si>
  <si>
    <t>CASE 1000W×2200H×800D SPHC 3.0/2.0t</t>
    <phoneticPr fontId="4" type="noConversion"/>
  </si>
  <si>
    <t>NFB 3P 400AF 250AT 380V 20KA</t>
    <phoneticPr fontId="4" type="noConversion"/>
  </si>
  <si>
    <t>NFB 3P 225AF 150AT 380V 20KA</t>
    <phoneticPr fontId="4" type="noConversion"/>
  </si>
  <si>
    <t>NFB 3P 100AF 75AT 380V 20KA</t>
    <phoneticPr fontId="4" type="noConversion"/>
  </si>
  <si>
    <t>NFB 3P 100AF 50AT 380V 20KA</t>
    <phoneticPr fontId="4" type="noConversion"/>
  </si>
  <si>
    <t>NFB 3P 100AF 30AT 380V 20KA</t>
    <phoneticPr fontId="4" type="noConversion"/>
  </si>
  <si>
    <t>NFB 3P 100AF 20AT 380V 20KA</t>
    <phoneticPr fontId="4" type="noConversion"/>
  </si>
  <si>
    <t>突波吸收器3φ4W Imax：100KA In：50KA</t>
    <phoneticPr fontId="4" type="noConversion"/>
  </si>
  <si>
    <t>集合式電錶含A,V,F,PF,KVA,KVAR,KW,KWH,KVARH,   RS-485</t>
    <phoneticPr fontId="4" type="noConversion"/>
  </si>
  <si>
    <t>D-FUSE 600V 2A W/BASE附斷電指示燈</t>
    <phoneticPr fontId="4" type="noConversion"/>
  </si>
  <si>
    <t>CT 250/5A 40VA MOLD</t>
    <phoneticPr fontId="4" type="noConversion"/>
  </si>
  <si>
    <t>自動功率因數調整器LCD顯示 APFR 6段式</t>
    <phoneticPr fontId="4" type="noConversion"/>
  </si>
  <si>
    <t>NFB 3P 100AF 30AT 380V 20KA</t>
    <phoneticPr fontId="4" type="noConversion"/>
  </si>
  <si>
    <t>NFB 3P 100AF 20AT 380V 20KA</t>
    <phoneticPr fontId="4" type="noConversion"/>
  </si>
  <si>
    <t>NFB 3P 100AF 15AT 380V 20KA</t>
    <phoneticPr fontId="4" type="noConversion"/>
  </si>
  <si>
    <t>HRC FUSE 3P 16A 附座</t>
    <phoneticPr fontId="4" type="noConversion"/>
  </si>
  <si>
    <t>HRC FUSE 3P 25A 附座</t>
    <phoneticPr fontId="4" type="noConversion"/>
  </si>
  <si>
    <t>HRC FUSE 3P 32A 附座</t>
    <phoneticPr fontId="4" type="noConversion"/>
  </si>
  <si>
    <t>MC 3φ380V 30A</t>
    <phoneticPr fontId="4" type="noConversion"/>
  </si>
  <si>
    <t>MC 3φ380V 20A</t>
    <phoneticPr fontId="4" type="noConversion"/>
  </si>
  <si>
    <t>MC 3φ380V 15A</t>
    <phoneticPr fontId="4" type="noConversion"/>
  </si>
  <si>
    <t>SC 3φ440V 5KVAR</t>
    <phoneticPr fontId="4" type="noConversion"/>
  </si>
  <si>
    <t>SC 3φ440V 10KVAR</t>
    <phoneticPr fontId="4" type="noConversion"/>
  </si>
  <si>
    <t>SC 3φ440V 15KVAR</t>
    <phoneticPr fontId="4" type="noConversion"/>
  </si>
  <si>
    <t>CS 30φ 手動復歸</t>
    <phoneticPr fontId="4" type="noConversion"/>
  </si>
  <si>
    <t>PBL 30φ220V R,G/LED燈泡</t>
    <phoneticPr fontId="4" type="noConversion"/>
  </si>
  <si>
    <t>FS 220V 12"×1附溫控0～50℃</t>
    <phoneticPr fontId="4" type="noConversion"/>
  </si>
  <si>
    <t>FL 220V 14W W/LS</t>
    <phoneticPr fontId="4" type="noConversion"/>
  </si>
  <si>
    <t>ATS1&amp;EMP PANEL</t>
    <phoneticPr fontId="4" type="noConversion"/>
  </si>
  <si>
    <t>CASE  1000W*2200H*800D SPHC3.0/2.0t</t>
    <phoneticPr fontId="4" type="noConversion"/>
  </si>
  <si>
    <t>ATS 4P 225AF 150AT 380V 20KA 附電氣及機械連鎖</t>
    <phoneticPr fontId="4" type="noConversion"/>
  </si>
  <si>
    <t>NFB 3P 225AF 150AT 380V 20KA</t>
    <phoneticPr fontId="4" type="noConversion"/>
  </si>
  <si>
    <t>NFB 3P 100AF 75AT 380V 20KA</t>
    <phoneticPr fontId="4" type="noConversion"/>
  </si>
  <si>
    <t>NFB 3P 100AF 50AT 380V 20KA</t>
    <phoneticPr fontId="4" type="noConversion"/>
  </si>
  <si>
    <t>NFB 3P 100AF 30AT 380V 20KA</t>
    <phoneticPr fontId="4" type="noConversion"/>
  </si>
  <si>
    <t>NFB 3P 100AF 20AT 380V 20KA</t>
    <phoneticPr fontId="4" type="noConversion"/>
  </si>
  <si>
    <t>水位計F61-G2附電極棒</t>
    <phoneticPr fontId="4" type="noConversion"/>
  </si>
  <si>
    <t>AUX RY DC24V</t>
    <phoneticPr fontId="4" type="noConversion"/>
  </si>
  <si>
    <t>AUX RY DC24V</t>
    <phoneticPr fontId="4" type="noConversion"/>
  </si>
  <si>
    <t>PBL 30ψ 220V R,G /LED燈泡</t>
    <phoneticPr fontId="4" type="noConversion"/>
  </si>
  <si>
    <t>D-FUSE 600V 2A W/BASE 附斷電指示燈</t>
    <phoneticPr fontId="4" type="noConversion"/>
  </si>
  <si>
    <t>ATS2&amp;MPE PANEL</t>
    <phoneticPr fontId="4" type="noConversion"/>
  </si>
  <si>
    <t>CASE  800W*900H*350D SPHC 2.0t</t>
    <phoneticPr fontId="4" type="noConversion"/>
  </si>
  <si>
    <t>ATS 4P 100AF 50AT 380V 10KA 附電氣及機械連鎖</t>
    <phoneticPr fontId="4" type="noConversion"/>
  </si>
  <si>
    <t>NFB 3P 100AF 50AT 380V 10KA</t>
    <phoneticPr fontId="4" type="noConversion"/>
  </si>
  <si>
    <t>NFB 3P 100AF 15AT 380V 10KA</t>
    <phoneticPr fontId="4" type="noConversion"/>
  </si>
  <si>
    <t>NFB 3P 100AF 15AT 380V 10KA</t>
    <phoneticPr fontId="4" type="noConversion"/>
  </si>
  <si>
    <t>MR PANEL</t>
    <phoneticPr fontId="4" type="noConversion"/>
  </si>
  <si>
    <t>CASE 600W*600H*150D SPHC2.0t</t>
    <phoneticPr fontId="4" type="noConversion"/>
  </si>
  <si>
    <t>NFB 3P 100AF 40AT 190V 15KA</t>
    <phoneticPr fontId="4" type="noConversion"/>
  </si>
  <si>
    <t>NFB 3P 100AF 30AT 190V 15KA</t>
    <phoneticPr fontId="4" type="noConversion"/>
  </si>
  <si>
    <t>NFB 2P 100AF 20AT 110V 15KA</t>
    <phoneticPr fontId="4" type="noConversion"/>
  </si>
  <si>
    <t xml:space="preserve">CU BUS BAR &amp;SUPPORT </t>
    <phoneticPr fontId="4" type="noConversion"/>
  </si>
  <si>
    <t>TR 3Φ 10KVA 380V/110-190V OIL</t>
    <phoneticPr fontId="4" type="noConversion"/>
  </si>
  <si>
    <t>EMR PANEL</t>
    <phoneticPr fontId="4" type="noConversion"/>
  </si>
  <si>
    <t>CASE 600W*700H*150D SPHC2.0t</t>
    <phoneticPr fontId="4" type="noConversion"/>
  </si>
  <si>
    <t>NFB 1P 50AF 20AT 110V 10KA</t>
    <phoneticPr fontId="4" type="noConversion"/>
  </si>
  <si>
    <t>TEL  PANEL</t>
    <phoneticPr fontId="4" type="noConversion"/>
  </si>
  <si>
    <t>CASE  700W*1200H*250D SPHC2.0t</t>
    <phoneticPr fontId="4" type="noConversion"/>
  </si>
  <si>
    <t>NFB 2P 50AF 50AT 220V 10KA</t>
    <phoneticPr fontId="4" type="noConversion"/>
  </si>
  <si>
    <t>NFB 2P 50AF 30AT 220V 10KA</t>
    <phoneticPr fontId="4" type="noConversion"/>
  </si>
  <si>
    <t>NFB 2P 50AF 20AT 220V 10KA</t>
    <phoneticPr fontId="4" type="noConversion"/>
  </si>
  <si>
    <t>GP PANEL</t>
    <phoneticPr fontId="4" type="noConversion"/>
  </si>
  <si>
    <t>CASE 1000W*2300H*1000D SPHC3.0/2.0t</t>
    <phoneticPr fontId="4" type="noConversion"/>
  </si>
  <si>
    <t>NFB 3P 225AF 200AT 380V 25KA</t>
    <phoneticPr fontId="4" type="noConversion"/>
  </si>
  <si>
    <t>NFB 3P 100AF 50AT 380V 25KA</t>
    <phoneticPr fontId="4" type="noConversion"/>
  </si>
  <si>
    <t>FB1P1 PANEL</t>
    <phoneticPr fontId="4" type="noConversion"/>
  </si>
  <si>
    <t>CASE 400W*500H*150D SPHC2.0t</t>
    <phoneticPr fontId="4" type="noConversion"/>
  </si>
  <si>
    <t>NFB 3P 100AF 75AT 380V 10KA</t>
    <phoneticPr fontId="4" type="noConversion"/>
  </si>
  <si>
    <t>NFB 3P 100AF 60AT 380V 10KA</t>
    <phoneticPr fontId="4" type="noConversion"/>
  </si>
  <si>
    <t>B1P1 PANEL</t>
    <phoneticPr fontId="4" type="noConversion"/>
  </si>
  <si>
    <t>CASE 700W*900H*250D SPHC2.0t</t>
    <phoneticPr fontId="4" type="noConversion"/>
  </si>
  <si>
    <t>NFB 3P 100AF 50AT 380V 10KA</t>
    <phoneticPr fontId="4" type="noConversion"/>
  </si>
  <si>
    <t xml:space="preserve">MS 1ψ220V 1HP Coil:AC220V </t>
    <phoneticPr fontId="4" type="noConversion"/>
  </si>
  <si>
    <t xml:space="preserve">全二線式 RY 20A </t>
    <phoneticPr fontId="4" type="noConversion"/>
  </si>
  <si>
    <t>PBL 30ψ 220V R,G /LED燈泡</t>
    <phoneticPr fontId="4" type="noConversion"/>
  </si>
  <si>
    <t>TIMER 24H 220V 附停電補償</t>
    <phoneticPr fontId="4" type="noConversion"/>
  </si>
  <si>
    <t>D-FUSE 600V 2A W/BASE 附斷電指示燈</t>
    <phoneticPr fontId="4" type="noConversion"/>
  </si>
  <si>
    <t>EB1P1+EB1R1  PANEL</t>
    <phoneticPr fontId="4" type="noConversion"/>
  </si>
  <si>
    <t>CASE 700W*1600H*300D SPHC2.0t</t>
    <phoneticPr fontId="4" type="noConversion"/>
  </si>
  <si>
    <t>NFB 3P 50AF 50AT 380V 10KA</t>
    <phoneticPr fontId="4" type="noConversion"/>
  </si>
  <si>
    <t>NFB 3P 50AF 40AT 380V 10KA</t>
    <phoneticPr fontId="4" type="noConversion"/>
  </si>
  <si>
    <t>NFB 1P 50AF 20AT 220V 10KA</t>
    <phoneticPr fontId="4" type="noConversion"/>
  </si>
  <si>
    <t>NFB 1P 50AF 20AT 220V 10KA</t>
    <phoneticPr fontId="4" type="noConversion"/>
  </si>
  <si>
    <t>ELCB 3P 50AF 15AT 380V 10KA 30mA/0.1S</t>
    <phoneticPr fontId="4" type="noConversion"/>
  </si>
  <si>
    <t>ELCB 2P 50AF 15AT 220V 10KA 30mA/0.1S</t>
    <phoneticPr fontId="4" type="noConversion"/>
  </si>
  <si>
    <t>水位計F61-G</t>
    <phoneticPr fontId="4" type="noConversion"/>
  </si>
  <si>
    <t>PBL 30ψ 220V R,G /LED燈泡</t>
    <phoneticPr fontId="4" type="noConversion"/>
  </si>
  <si>
    <t>三相電壓相序、欠相保護電驛 P-RY</t>
    <phoneticPr fontId="4" type="noConversion"/>
  </si>
  <si>
    <t>D-FUSE 600V 2A W/BASE 附斷電指示燈</t>
    <phoneticPr fontId="4" type="noConversion"/>
  </si>
  <si>
    <t>全二線式變壓器 220/24V</t>
    <phoneticPr fontId="4" type="noConversion"/>
  </si>
  <si>
    <t>全二線式端末器 T/U</t>
    <phoneticPr fontId="4" type="noConversion"/>
  </si>
  <si>
    <t>全二線式端末器 T/U</t>
    <phoneticPr fontId="4" type="noConversion"/>
  </si>
  <si>
    <t xml:space="preserve">全二線式 RY 20A </t>
    <phoneticPr fontId="4" type="noConversion"/>
  </si>
  <si>
    <t>TIMER 24H 220V 附停電補償</t>
    <phoneticPr fontId="4" type="noConversion"/>
  </si>
  <si>
    <t>NFB 3P 50AF 30AT 190V 10KA</t>
    <phoneticPr fontId="4" type="noConversion"/>
  </si>
  <si>
    <t>NFB 1P 50AF 30AT 110V 10KA</t>
    <phoneticPr fontId="4" type="noConversion"/>
  </si>
  <si>
    <t>NFB 1P 50AF 20AT 110V 10KA 30mA/0.1S</t>
    <phoneticPr fontId="4" type="noConversion"/>
  </si>
  <si>
    <t>EB1P2 PANEL</t>
    <phoneticPr fontId="4" type="noConversion"/>
  </si>
  <si>
    <t>CASE 700W*900H*250D SPHC2.0t</t>
    <phoneticPr fontId="4" type="noConversion"/>
  </si>
  <si>
    <t>NFB 3P 50AF 20AT 380V 10KA</t>
    <phoneticPr fontId="4" type="noConversion"/>
  </si>
  <si>
    <t xml:space="preserve">MS 3ψ380V 1HP Coil:AC220V </t>
    <phoneticPr fontId="4" type="noConversion"/>
  </si>
  <si>
    <t>水位電擊棒 四/五極</t>
    <phoneticPr fontId="4" type="noConversion"/>
  </si>
  <si>
    <t>CASE 800W*1800H*300D SPHC2.0t</t>
    <phoneticPr fontId="4" type="noConversion"/>
  </si>
  <si>
    <t>NFB 3P 50AF 15AT 380V 10KA</t>
    <phoneticPr fontId="4" type="noConversion"/>
  </si>
  <si>
    <t>ELCB 2P 50AF 20AT 220V 10KA 30mA/0.1S</t>
    <phoneticPr fontId="4" type="noConversion"/>
  </si>
  <si>
    <t xml:space="preserve">MS 1ψ220V 20A  Coil:AC220V </t>
    <phoneticPr fontId="4" type="noConversion"/>
  </si>
  <si>
    <t>全二線式變壓器 220/24V</t>
    <phoneticPr fontId="4" type="noConversion"/>
  </si>
  <si>
    <t>全二線式 CPU</t>
    <phoneticPr fontId="4" type="noConversion"/>
  </si>
  <si>
    <t>全二線式 TIME</t>
    <phoneticPr fontId="4" type="noConversion"/>
  </si>
  <si>
    <t>NFB 3P 50AF 30AT 190V 10KA</t>
    <phoneticPr fontId="4" type="noConversion"/>
  </si>
  <si>
    <t>NFB 1P 50AF 20AT 110V 10KA</t>
    <phoneticPr fontId="4" type="noConversion"/>
  </si>
  <si>
    <t>ER2P1&amp;ER2R1 PANEL</t>
    <phoneticPr fontId="4" type="noConversion"/>
  </si>
  <si>
    <t>溫度開關 0~50℃</t>
    <phoneticPr fontId="4" type="noConversion"/>
  </si>
  <si>
    <t>MPP1 PANEL</t>
    <phoneticPr fontId="4" type="noConversion"/>
  </si>
  <si>
    <t>CASE 800W*1200H*350D SPHC2.0t</t>
    <phoneticPr fontId="4" type="noConversion"/>
  </si>
  <si>
    <t>NFB 3P 600AF 600AT 220V 15KA</t>
    <phoneticPr fontId="4" type="noConversion"/>
  </si>
  <si>
    <t>CU BUS BAR50*10*1-3 &amp;SUPPORT</t>
    <phoneticPr fontId="4" type="noConversion"/>
  </si>
  <si>
    <t>KWH1 PANEL</t>
    <phoneticPr fontId="4" type="noConversion"/>
  </si>
  <si>
    <t>CASE 1250W*1200H*300D SPHC 2.0t</t>
    <phoneticPr fontId="4" type="noConversion"/>
  </si>
  <si>
    <t xml:space="preserve">錶前開關 KS 2P 800A </t>
    <phoneticPr fontId="4" type="noConversion"/>
  </si>
  <si>
    <t>NFB 2P 100AF 75AT 220V 10KA</t>
    <phoneticPr fontId="4" type="noConversion"/>
  </si>
  <si>
    <t>NFB 2P 100AF 60AT 220V 10KA</t>
    <phoneticPr fontId="4" type="noConversion"/>
  </si>
  <si>
    <t>NFB 2P 100AF 50AT 220V 10KA</t>
    <phoneticPr fontId="4" type="noConversion"/>
  </si>
  <si>
    <t>CU BUS BAR50*5t*1-3 &amp;SUPPORT</t>
    <phoneticPr fontId="4" type="noConversion"/>
  </si>
  <si>
    <t>(3~6)A1 ，(3~)A2 PANEL 計8盤</t>
    <phoneticPr fontId="4" type="noConversion"/>
  </si>
  <si>
    <t xml:space="preserve">卡式 1Φ3W 100A 30P </t>
    <phoneticPr fontId="4" type="noConversion"/>
  </si>
  <si>
    <t>NFB 2P 100AF 60AT 220V 10KA</t>
    <phoneticPr fontId="4" type="noConversion"/>
  </si>
  <si>
    <t>ELCB 2P 50AF 30AT 220V 10KA 30mA/0.1S</t>
    <phoneticPr fontId="4" type="noConversion"/>
  </si>
  <si>
    <t>ELCB 2P 50AF 20AT 220V 10KA 30mA/0.1S</t>
    <phoneticPr fontId="4" type="noConversion"/>
  </si>
  <si>
    <t>ELCB 2P 50AF 15AT 220V 10KA 30mA/0.1S</t>
    <phoneticPr fontId="4" type="noConversion"/>
  </si>
  <si>
    <t>ELCB 1P 50AF 20AT 110V 10KA 30mA/0.1S</t>
    <phoneticPr fontId="4" type="noConversion"/>
  </si>
  <si>
    <t>1S1，2S1 PANEL</t>
    <phoneticPr fontId="4" type="noConversion"/>
  </si>
  <si>
    <t>卡式 1Φ3W 22P</t>
    <phoneticPr fontId="4" type="noConversion"/>
  </si>
  <si>
    <t>NFB 2P 100AF 75AT 220V 10KA</t>
    <phoneticPr fontId="4" type="noConversion"/>
  </si>
  <si>
    <t>NFB 2P 50AF 40AT 220V 10KA</t>
    <phoneticPr fontId="4" type="noConversion"/>
  </si>
  <si>
    <t>NFB 2P 50AF 15AT 220V 10KA</t>
    <phoneticPr fontId="4" type="noConversion"/>
  </si>
  <si>
    <t>安裝工資</t>
    <phoneticPr fontId="110" type="noConversion"/>
  </si>
  <si>
    <t>配電盤搬運包裝費</t>
    <phoneticPr fontId="4" type="noConversion"/>
  </si>
  <si>
    <t>配電盤出廠檢驗及製圖費用</t>
    <phoneticPr fontId="4" type="noConversion"/>
  </si>
  <si>
    <t>高低壓配電盤設備工程 小計</t>
    <phoneticPr fontId="4" type="noConversion"/>
  </si>
  <si>
    <t>照明設備工程</t>
    <phoneticPr fontId="4" type="noConversion"/>
  </si>
  <si>
    <t>日光燈220V/28W-1（吸頂型），主動功因電子式，T5高效率燈管</t>
    <phoneticPr fontId="4" type="noConversion"/>
  </si>
  <si>
    <t>日光燈220V/28W-2（吸頂型），主動功因電子式，T5高效率燈管</t>
    <phoneticPr fontId="4" type="noConversion"/>
  </si>
  <si>
    <t>日光燈220V/14W-1（吸頂型），主動功因電子式，T5高效率燈管，附罩</t>
    <phoneticPr fontId="4" type="noConversion"/>
  </si>
  <si>
    <t>嵌燈220V/21W-1，附電子式安定器，螺旋燈管，全套配件全</t>
    <phoneticPr fontId="4" type="noConversion"/>
  </si>
  <si>
    <t>壁燈220V/26W-1，附高功率型安定器，全套配件全</t>
    <phoneticPr fontId="4" type="noConversion"/>
  </si>
  <si>
    <t>矮柱燈220V/60W，附電子式安定器，螺旋燈管，全套配件全</t>
    <phoneticPr fontId="4" type="noConversion"/>
  </si>
  <si>
    <t>燈具吊掛之鐵件及五金另件料</t>
    <phoneticPr fontId="4" type="noConversion"/>
  </si>
  <si>
    <t>燈具引下軟管</t>
    <phoneticPr fontId="4" type="noConversion"/>
  </si>
  <si>
    <t>安裝工資及搬運費（含開孔固定）</t>
    <phoneticPr fontId="4" type="noConversion"/>
  </si>
  <si>
    <t>照明設備工程 小計</t>
    <phoneticPr fontId="4" type="noConversion"/>
  </si>
  <si>
    <t>配電器材設備工程</t>
    <phoneticPr fontId="4" type="noConversion"/>
  </si>
  <si>
    <t>600V無鉛絕緣電線（PVC）</t>
    <phoneticPr fontId="4" type="noConversion"/>
  </si>
  <si>
    <t>絞線，250m㎡</t>
    <phoneticPr fontId="4" type="noConversion"/>
  </si>
  <si>
    <t>絞線，200m㎡</t>
    <phoneticPr fontId="4" type="noConversion"/>
  </si>
  <si>
    <t>絞線，60m㎡</t>
    <phoneticPr fontId="4" type="noConversion"/>
  </si>
  <si>
    <t>絞線，50m㎡</t>
    <phoneticPr fontId="4" type="noConversion"/>
  </si>
  <si>
    <t>絞線，30m㎡</t>
    <phoneticPr fontId="4" type="noConversion"/>
  </si>
  <si>
    <t>絞線，22m㎡</t>
    <phoneticPr fontId="4" type="noConversion"/>
  </si>
  <si>
    <t>絞線，14m㎡</t>
    <phoneticPr fontId="4" type="noConversion"/>
  </si>
  <si>
    <t>絞線，8m㎡</t>
    <phoneticPr fontId="4" type="noConversion"/>
  </si>
  <si>
    <t>絞線，5.5m㎡</t>
    <phoneticPr fontId="4" type="noConversion"/>
  </si>
  <si>
    <t>2.0mm</t>
    <phoneticPr fontId="4" type="noConversion"/>
  </si>
  <si>
    <t>配線另件料</t>
    <phoneticPr fontId="4" type="noConversion"/>
  </si>
  <si>
    <t>600V，840℃，30分耐燃電線（FR-CV）</t>
    <phoneticPr fontId="4" type="noConversion"/>
  </si>
  <si>
    <t>絞線，50m㎡</t>
    <phoneticPr fontId="4" type="noConversion"/>
  </si>
  <si>
    <t>絞線，38m㎡</t>
    <phoneticPr fontId="4" type="noConversion"/>
  </si>
  <si>
    <t>絞線，14m㎡</t>
    <phoneticPr fontId="4" type="noConversion"/>
  </si>
  <si>
    <t>絞線，8m㎡</t>
    <phoneticPr fontId="4" type="noConversion"/>
  </si>
  <si>
    <t>絞線，5.5m㎡</t>
    <phoneticPr fontId="4" type="noConversion"/>
  </si>
  <si>
    <t>圓型600V PVC被覆電纜（VVR）</t>
    <phoneticPr fontId="4" type="noConversion"/>
  </si>
  <si>
    <t>3芯，5.5m㎡</t>
    <phoneticPr fontId="4" type="noConversion"/>
  </si>
  <si>
    <t>4芯，5.5m㎡</t>
    <phoneticPr fontId="4" type="noConversion"/>
  </si>
  <si>
    <t>3芯，2.0mm</t>
    <phoneticPr fontId="4" type="noConversion"/>
  </si>
  <si>
    <t>導線管，PVC塑膠硬質管（E管）</t>
    <phoneticPr fontId="4" type="noConversion"/>
  </si>
  <si>
    <t>管徑150mm，厚5.5mm</t>
    <phoneticPr fontId="4" type="noConversion"/>
  </si>
  <si>
    <t>管徑125mm，厚4.5mm</t>
    <phoneticPr fontId="4" type="noConversion"/>
  </si>
  <si>
    <t>管徑100mm，厚4.0mm</t>
    <phoneticPr fontId="4" type="noConversion"/>
  </si>
  <si>
    <t>管徑35mm，厚3.5mm</t>
    <phoneticPr fontId="4" type="noConversion"/>
  </si>
  <si>
    <t>管徑28mm，厚3.0mm</t>
    <phoneticPr fontId="4" type="noConversion"/>
  </si>
  <si>
    <t>管徑20mm，厚2.0mm</t>
    <phoneticPr fontId="4" type="noConversion"/>
  </si>
  <si>
    <t>管徑16mm，厚2.0mm</t>
    <phoneticPr fontId="4" type="noConversion"/>
  </si>
  <si>
    <t>配管另件料</t>
    <phoneticPr fontId="4" type="noConversion"/>
  </si>
  <si>
    <t>EMT管</t>
    <phoneticPr fontId="4" type="noConversion"/>
  </si>
  <si>
    <t>E63</t>
    <phoneticPr fontId="4" type="noConversion"/>
  </si>
  <si>
    <t>E51</t>
    <phoneticPr fontId="4" type="noConversion"/>
  </si>
  <si>
    <t>E31</t>
    <phoneticPr fontId="4" type="noConversion"/>
  </si>
  <si>
    <t>鋁製電纜線槽</t>
    <phoneticPr fontId="4" type="noConversion"/>
  </si>
  <si>
    <t>W200×H100mm×1.6t，陽極處理</t>
    <phoneticPr fontId="4" type="noConversion"/>
  </si>
  <si>
    <t>線槽固定及吊支架（1組×1.5m）</t>
    <phoneticPr fontId="4" type="noConversion"/>
  </si>
  <si>
    <t>不鏽鋼馬車螺絲、連接片、彎頭、接地銅片等另料</t>
    <phoneticPr fontId="4" type="noConversion"/>
  </si>
  <si>
    <t>電纜線槽（架）每5m一處標示 （標示內容含：電氣系統／帶電危險不可攀爬）</t>
    <phoneticPr fontId="4" type="noConversion"/>
  </si>
  <si>
    <t>開關</t>
    <phoneticPr fontId="4" type="noConversion"/>
  </si>
  <si>
    <t>大型面板單開暗開關，（埋入式），附螢光開關 220V 15A</t>
    <phoneticPr fontId="4" type="noConversion"/>
  </si>
  <si>
    <t>大型面板雙開暗開關，（埋入式），附螢光開關 220V 15A</t>
    <phoneticPr fontId="4" type="noConversion"/>
  </si>
  <si>
    <t>大型面板單開暗開關，（埋入式），附螢光開關 110V 15A</t>
    <phoneticPr fontId="4" type="noConversion"/>
  </si>
  <si>
    <t>大型面板雙開暗開關，（埋入式），附螢光開關 110V 15A</t>
    <phoneticPr fontId="4" type="noConversion"/>
  </si>
  <si>
    <t>大型面板參開暗開關，（埋入式），附螢光開關 110V 15A</t>
    <phoneticPr fontId="4" type="noConversion"/>
  </si>
  <si>
    <t>插座</t>
    <phoneticPr fontId="4" type="noConversion"/>
  </si>
  <si>
    <t>雙連暗插座附金具及塑膠蓋板，一般接地型（15A，125V）（5.5m㎡絞線）</t>
    <phoneticPr fontId="4" type="noConversion"/>
  </si>
  <si>
    <t>單連暗插座附金具及塑膠蓋板，一般接地型（15A，125V）</t>
    <phoneticPr fontId="4" type="noConversion"/>
  </si>
  <si>
    <t>分離式冷氣插座附金具及塑膠蓋板（20A，250V）</t>
    <phoneticPr fontId="4" type="noConversion"/>
  </si>
  <si>
    <t>紅外線感應器 220V/3A</t>
    <phoneticPr fontId="4" type="noConversion"/>
  </si>
  <si>
    <t>風扇</t>
    <phoneticPr fontId="4" type="noConversion"/>
  </si>
  <si>
    <t>發電機室排風扇 1φ220V，1/2HP</t>
    <phoneticPr fontId="4" type="noConversion"/>
  </si>
  <si>
    <t>16"壁式排風扇 110V（電梯機房）含溫度熔斷開關</t>
    <phoneticPr fontId="4" type="noConversion"/>
  </si>
  <si>
    <t>多功能浴室暖風機 220V附壁掛式微電腦遙控面板</t>
    <phoneticPr fontId="4" type="noConversion"/>
  </si>
  <si>
    <t>不鏽鋼出口盒及蓋（t：1.0mm）八角型</t>
    <phoneticPr fontId="4" type="noConversion"/>
  </si>
  <si>
    <t>不鏽鋼出口盒及蓋（t：1.0mm）四角型</t>
    <phoneticPr fontId="4" type="noConversion"/>
  </si>
  <si>
    <t>管線吊支架</t>
    <phoneticPr fontId="4" type="noConversion"/>
  </si>
  <si>
    <t>台電送電前相關圖面變更（含圖審）及文書作業等庶務費（相關變更修正須經設計技師認可後方可變更）</t>
    <phoneticPr fontId="4" type="noConversion"/>
  </si>
  <si>
    <t>開挖、回填、洗孔</t>
    <phoneticPr fontId="4" type="noConversion"/>
  </si>
  <si>
    <t>雜項工程（含油漆標示、穿牆止水裝置、零星材料、打鑿修補、管路穿樑、出線盒配管防裂網等）</t>
    <phoneticPr fontId="4" type="noConversion"/>
  </si>
  <si>
    <t>按裝工資及搬運費</t>
    <phoneticPr fontId="4" type="noConversion"/>
  </si>
  <si>
    <t>配電器材設備工程 小計</t>
    <phoneticPr fontId="4" type="noConversion"/>
  </si>
  <si>
    <t>避雷針設備工程</t>
    <phoneticPr fontId="4" type="noConversion"/>
  </si>
  <si>
    <t>放電式避雷針，保護半徑詳圖說        (Rp≧67M@H=4M)</t>
    <phoneticPr fontId="4" type="noConversion"/>
  </si>
  <si>
    <t>避雷電纜專用絶緣端子250KV</t>
    <phoneticPr fontId="4" type="noConversion"/>
  </si>
  <si>
    <t>HVSC避雷專用同軸下導線(250KV)</t>
    <phoneticPr fontId="4" type="noConversion"/>
  </si>
  <si>
    <t>機械式雷擊計數器</t>
    <phoneticPr fontId="4" type="noConversion"/>
  </si>
  <si>
    <t>避雷針支撐架（不鏽鋼管製品，D=70mm）高度4m，避雷針裝置高度須高出屋頂設備至少2m</t>
    <phoneticPr fontId="4" type="noConversion"/>
  </si>
  <si>
    <t>避雷接地箱(W350xH450xD150mm)</t>
    <phoneticPr fontId="78" type="noConversion"/>
  </si>
  <si>
    <t>安裝另料及零料</t>
    <phoneticPr fontId="4" type="noConversion"/>
  </si>
  <si>
    <t>安裝工資及搬運費</t>
    <phoneticPr fontId="4" type="noConversion"/>
  </si>
  <si>
    <t>避雷針設備工程 小計</t>
    <phoneticPr fontId="4" type="noConversion"/>
  </si>
  <si>
    <t>接地工程</t>
    <phoneticPr fontId="4" type="noConversion"/>
  </si>
  <si>
    <t>接地端子箱，W400×L400×深120mm</t>
    <phoneticPr fontId="4" type="noConversion"/>
  </si>
  <si>
    <t>接地棒，銅棒，5/8"×8呎</t>
    <phoneticPr fontId="4" type="noConversion"/>
  </si>
  <si>
    <t>接地導線，裸軟銅絞電線，標稱截面積100m㎡</t>
    <phoneticPr fontId="4" type="noConversion"/>
  </si>
  <si>
    <t>接地導線，600V絕緣電線（綠色PVC）</t>
    <phoneticPr fontId="4" type="noConversion"/>
  </si>
  <si>
    <t>絞線 100m㎡</t>
    <phoneticPr fontId="4" type="noConversion"/>
  </si>
  <si>
    <t>絞線 14m㎡</t>
    <phoneticPr fontId="4" type="noConversion"/>
  </si>
  <si>
    <t>接地導線，斷水處理</t>
    <phoneticPr fontId="4" type="noConversion"/>
  </si>
  <si>
    <t>接地電阻值測試及調整</t>
    <phoneticPr fontId="4" type="noConversion"/>
  </si>
  <si>
    <t>接地棒及接地線之間按裝（含開挖埋設）</t>
    <phoneticPr fontId="4" type="noConversion"/>
  </si>
  <si>
    <t>接地工程 小計</t>
    <phoneticPr fontId="4" type="noConversion"/>
  </si>
  <si>
    <t>發電機設備工程</t>
    <phoneticPr fontId="4" type="noConversion"/>
  </si>
  <si>
    <t>柴油引擎發電機組</t>
    <phoneticPr fontId="4" type="noConversion"/>
  </si>
  <si>
    <t>STANDBY 100KW（3φ4W 380/220V，60HZ，1800rpm）含鉛酸電池及充電器、電池置放架、控制盤、電子式調速器、維修工具、潤滑機油、操作及零件手冊、機置式散熱水箱、消音器</t>
    <phoneticPr fontId="4" type="noConversion"/>
  </si>
  <si>
    <t>GIP鋼管，管徑4"×1附岩棉保溫，外加鋁皮固定工料全</t>
    <phoneticPr fontId="4" type="noConversion"/>
  </si>
  <si>
    <t>排氣風管（需配合散熱口大小引接至戶外）（含帆布接頭）</t>
    <phoneticPr fontId="4" type="noConversion"/>
  </si>
  <si>
    <t>日用油箱，SUS＃304，附標示（正式驗收完畢須填滿）</t>
    <phoneticPr fontId="4" type="noConversion"/>
  </si>
  <si>
    <t>發電機防震需措施，彈簧式</t>
    <phoneticPr fontId="4" type="noConversion"/>
  </si>
  <si>
    <t>發電機檢驗測試調整及油料損耗費用</t>
    <phoneticPr fontId="4" type="noConversion"/>
  </si>
  <si>
    <t>發電機設備按裝配件及五金另料</t>
    <phoneticPr fontId="4" type="noConversion"/>
  </si>
  <si>
    <t>發電機RC基礎台H：15cm，表面粉光及基礎螺絲</t>
    <phoneticPr fontId="4" type="noConversion"/>
  </si>
  <si>
    <t>油槽截油堤（H：60cm）容量須能容納130GAL以上</t>
    <phoneticPr fontId="4" type="noConversion"/>
  </si>
  <si>
    <t>發電機設置性能簽證</t>
    <phoneticPr fontId="4" type="noConversion"/>
  </si>
  <si>
    <t>發電機按裝工資及搬運費</t>
    <phoneticPr fontId="4" type="noConversion"/>
  </si>
  <si>
    <t>發電機設備工程 小計</t>
    <phoneticPr fontId="4" type="noConversion"/>
  </si>
  <si>
    <t>外管線設備工程</t>
    <phoneticPr fontId="4" type="noConversion"/>
  </si>
  <si>
    <t>雜項工程 (含油漆標示、穿牆止水裝置、零星材料)</t>
    <phoneticPr fontId="4" type="noConversion"/>
  </si>
  <si>
    <t>外管線設備工程小計</t>
    <phoneticPr fontId="4" type="noConversion"/>
  </si>
  <si>
    <t>弱電設備工程</t>
    <phoneticPr fontId="110" type="noConversion"/>
  </si>
  <si>
    <t>電信、資訊設備工程</t>
    <phoneticPr fontId="4" type="noConversion"/>
  </si>
  <si>
    <t>電視設備工程</t>
    <phoneticPr fontId="4" type="noConversion"/>
  </si>
  <si>
    <t>閉路監視系統管路工程</t>
    <phoneticPr fontId="4" type="noConversion"/>
  </si>
  <si>
    <t>安全、防盜、對講系統管路工程</t>
    <phoneticPr fontId="4" type="noConversion"/>
  </si>
  <si>
    <t>監控系統管路工程</t>
    <phoneticPr fontId="4" type="noConversion"/>
  </si>
  <si>
    <t>門禁系統管路工程</t>
    <phoneticPr fontId="4" type="noConversion"/>
  </si>
  <si>
    <t>車道系統管路工程</t>
    <phoneticPr fontId="4" type="noConversion"/>
  </si>
  <si>
    <t>外管線工程</t>
    <phoneticPr fontId="4" type="noConversion"/>
  </si>
  <si>
    <t>合            計</t>
    <phoneticPr fontId="110" type="noConversion"/>
  </si>
  <si>
    <t>弱電設備工程</t>
    <phoneticPr fontId="4" type="noConversion"/>
  </si>
  <si>
    <t>機房用單側三排</t>
    <phoneticPr fontId="4" type="noConversion"/>
  </si>
  <si>
    <t>C型複合式端子板，10C，附支架／防護蓋／底座／標示牌</t>
    <phoneticPr fontId="4" type="noConversion"/>
  </si>
  <si>
    <t>埋入式電話插座，W6-41H，附蓋板</t>
    <phoneticPr fontId="4" type="noConversion"/>
  </si>
  <si>
    <t>埋入式資訊插座，附蓋板，W8-81H</t>
    <phoneticPr fontId="4" type="noConversion"/>
  </si>
  <si>
    <t>電視出線口末端型</t>
    <phoneticPr fontId="4" type="noConversion"/>
  </si>
  <si>
    <t>電話總配線箱，鍍鋅鋼板粉體塗裝                                             56cm×H45cm×D12cm</t>
    <phoneticPr fontId="4" type="noConversion"/>
  </si>
  <si>
    <t>電話屋內電纜</t>
    <phoneticPr fontId="4" type="noConversion"/>
  </si>
  <si>
    <t>0.5mm-4P  PE-PVC數位電纜</t>
    <phoneticPr fontId="4" type="noConversion"/>
  </si>
  <si>
    <t>0.5-10P</t>
    <phoneticPr fontId="4" type="noConversion"/>
  </si>
  <si>
    <t>0.5-50P</t>
    <phoneticPr fontId="4" type="noConversion"/>
  </si>
  <si>
    <t>電話電纜配線及另件料</t>
    <phoneticPr fontId="4" type="noConversion"/>
  </si>
  <si>
    <t>網路資訊電纜</t>
    <phoneticPr fontId="4" type="noConversion"/>
  </si>
  <si>
    <t>UTP  CAT.6</t>
    <phoneticPr fontId="4" type="noConversion"/>
  </si>
  <si>
    <t>配線另件料</t>
    <phoneticPr fontId="4" type="noConversion"/>
  </si>
  <si>
    <t>導線管</t>
    <phoneticPr fontId="4" type="noConversion"/>
  </si>
  <si>
    <t>管徑16mm</t>
    <phoneticPr fontId="4" type="noConversion"/>
  </si>
  <si>
    <t>管徑20mm</t>
    <phoneticPr fontId="4" type="noConversion"/>
  </si>
  <si>
    <t>管徑28mm</t>
    <phoneticPr fontId="4" type="noConversion"/>
  </si>
  <si>
    <t>管徑41mm</t>
    <phoneticPr fontId="4" type="noConversion"/>
  </si>
  <si>
    <t>管徑52mm</t>
    <phoneticPr fontId="4" type="noConversion"/>
  </si>
  <si>
    <t>PVC管配管另件及另料（含喇叭口、管接頭、大月彎、PVC接著劑）</t>
    <phoneticPr fontId="4" type="noConversion"/>
  </si>
  <si>
    <t>單心，2.0mm</t>
    <phoneticPr fontId="4" type="noConversion"/>
  </si>
  <si>
    <t>鋁製電纜托（線）架，陽極處理</t>
    <phoneticPr fontId="4" type="noConversion"/>
  </si>
  <si>
    <t>W200×H100mm×2.0t</t>
    <phoneticPr fontId="4" type="noConversion"/>
  </si>
  <si>
    <t>連接片、彎頭、接地銅片、不鏽鋼馬車螺絲等另件料</t>
    <phoneticPr fontId="4" type="noConversion"/>
  </si>
  <si>
    <t>不鏽鋼BOX 1.0mmt（未裝器具者，附蓋板）</t>
    <phoneticPr fontId="4" type="noConversion"/>
  </si>
  <si>
    <t>電信引進止水板及結構體管路防水處理等工程</t>
    <phoneticPr fontId="4" type="noConversion"/>
  </si>
  <si>
    <t>管線架固定及吊支架（詳示意圖）</t>
    <phoneticPr fontId="4" type="noConversion"/>
  </si>
  <si>
    <t>雜項工程（含打鑿修補、管路標示等）</t>
    <phoneticPr fontId="4" type="noConversion"/>
  </si>
  <si>
    <t>箱體設備及管線、線架安裝工資及搬運費</t>
    <phoneticPr fontId="4" type="noConversion"/>
  </si>
  <si>
    <t>電信竣工檢測費及承攬人審驗代辦行政費</t>
    <phoneticPr fontId="4" type="noConversion"/>
  </si>
  <si>
    <t>電信工程竣工檢查報告</t>
    <phoneticPr fontId="4" type="noConversion"/>
  </si>
  <si>
    <t>電信完工審驗規費</t>
    <phoneticPr fontId="4" type="noConversion"/>
  </si>
  <si>
    <t>電信、資訊設備工程 小計</t>
    <phoneticPr fontId="4" type="noConversion"/>
  </si>
  <si>
    <t>埋入式電視出線口，1P BOX（含電視天線壁內整合器／末端型，附蓋板）</t>
    <phoneticPr fontId="4" type="noConversion"/>
  </si>
  <si>
    <t>分歧器，二～四器</t>
    <phoneticPr fontId="4" type="noConversion"/>
  </si>
  <si>
    <t>分配器，二～六器</t>
    <phoneticPr fontId="4" type="noConversion"/>
  </si>
  <si>
    <t>電視天線及有線電視切換器</t>
    <phoneticPr fontId="4" type="noConversion"/>
  </si>
  <si>
    <t>導線管，PVC管</t>
    <phoneticPr fontId="4" type="noConversion"/>
  </si>
  <si>
    <t>PVC管配管另件及另料</t>
    <phoneticPr fontId="4" type="noConversion"/>
  </si>
  <si>
    <t>超高頻同軸電纜線（頻寬2.2GHz以上）</t>
    <phoneticPr fontId="4" type="noConversion"/>
  </si>
  <si>
    <t>RG6U（168C）（水平用）</t>
    <phoneticPr fontId="4" type="noConversion"/>
  </si>
  <si>
    <t>鍍鋅BOX 1.6mmt（未裝器具者，附蓋板）</t>
    <phoneticPr fontId="4" type="noConversion"/>
  </si>
  <si>
    <t>電視設備工程 小計</t>
    <phoneticPr fontId="4" type="noConversion"/>
  </si>
  <si>
    <t>監控系統影像造景盤BOX</t>
    <phoneticPr fontId="4" type="noConversion"/>
  </si>
  <si>
    <t>遠程紅外線防水型彩色攝影機，1P BOX（含支架、電源供應器）</t>
    <phoneticPr fontId="4" type="noConversion"/>
  </si>
  <si>
    <t>半球型紅外線彩色攝影機，1P BOX</t>
    <phoneticPr fontId="4" type="noConversion"/>
  </si>
  <si>
    <t>紅外線防水彩色攝影機，1P BOX（含支架、電源供應器）</t>
    <phoneticPr fontId="4" type="noConversion"/>
  </si>
  <si>
    <t>配管另件及另料</t>
    <phoneticPr fontId="4" type="noConversion"/>
  </si>
  <si>
    <t>網路資訊電纜</t>
    <phoneticPr fontId="4" type="noConversion"/>
  </si>
  <si>
    <t>UTP CAT.6e</t>
    <phoneticPr fontId="4" type="noConversion"/>
  </si>
  <si>
    <t>尼龍線</t>
    <phoneticPr fontId="4" type="noConversion"/>
  </si>
  <si>
    <t>配管線工資</t>
    <phoneticPr fontId="4" type="noConversion"/>
  </si>
  <si>
    <t>閉路監視系統管路工程 小計</t>
    <phoneticPr fontId="4" type="noConversion"/>
  </si>
  <si>
    <t>廚房天然氣瓦斯偵測器，1P BOX（接鄰近插座AC/110V插座電源出線口）</t>
    <phoneticPr fontId="4" type="noConversion"/>
  </si>
  <si>
    <t>磁簧開關 1P BOX</t>
    <phoneticPr fontId="4" type="noConversion"/>
  </si>
  <si>
    <t>震動式磁簧開關 1P BOX</t>
    <phoneticPr fontId="4" type="noConversion"/>
  </si>
  <si>
    <t>車庫捲門遙控／防盜連動裝置出線口 1P BOX</t>
    <phoneticPr fontId="4" type="noConversion"/>
  </si>
  <si>
    <t>電動鐵捲門檢知器 1P BOX</t>
    <phoneticPr fontId="4" type="noConversion"/>
  </si>
  <si>
    <t>緊急求救按鈕 1P BOX</t>
    <phoneticPr fontId="4" type="noConversion"/>
  </si>
  <si>
    <t>警報閃光喇叭 1P BOX</t>
    <phoneticPr fontId="4" type="noConversion"/>
  </si>
  <si>
    <t>防盜系統開啟鎖 1P BOX（室外型）</t>
    <phoneticPr fontId="4" type="noConversion"/>
  </si>
  <si>
    <t>門口影視對講機 1P BOX</t>
    <phoneticPr fontId="4" type="noConversion"/>
  </si>
  <si>
    <t>對講機出線口</t>
    <phoneticPr fontId="4" type="noConversion"/>
  </si>
  <si>
    <t>電氣鎖</t>
    <phoneticPr fontId="4" type="noConversion"/>
  </si>
  <si>
    <t>公共門廳影視對講機 1P BOX</t>
    <phoneticPr fontId="4" type="noConversion"/>
  </si>
  <si>
    <t>防水型對講機 1P BOX（防雨型）</t>
    <phoneticPr fontId="4" type="noConversion"/>
  </si>
  <si>
    <t>公共大門入口影視對講機 1P BOX</t>
    <phoneticPr fontId="4" type="noConversion"/>
  </si>
  <si>
    <t>導線管，CD塑膠管</t>
    <phoneticPr fontId="4" type="noConversion"/>
  </si>
  <si>
    <t>管徑16mm</t>
    <phoneticPr fontId="4" type="noConversion"/>
  </si>
  <si>
    <t>管徑20mm</t>
    <phoneticPr fontId="4" type="noConversion"/>
  </si>
  <si>
    <t>CD管配管另件及另料</t>
    <phoneticPr fontId="4" type="noConversion"/>
  </si>
  <si>
    <t>導線管，PVC塑膠硬質管（E管）</t>
    <phoneticPr fontId="4" type="noConversion"/>
  </si>
  <si>
    <t>管徑28mm</t>
    <phoneticPr fontId="4" type="noConversion"/>
  </si>
  <si>
    <t>管徑41mm</t>
    <phoneticPr fontId="4" type="noConversion"/>
  </si>
  <si>
    <t>PVC管配管另件及另料（含喇叭口、管接頭、大月彎、PVC接著劑）</t>
    <phoneticPr fontId="4" type="noConversion"/>
  </si>
  <si>
    <t>尼龍線</t>
    <phoneticPr fontId="4" type="noConversion"/>
  </si>
  <si>
    <t>600V無鉛絕緣電線（PVC）</t>
    <phoneticPr fontId="4" type="noConversion"/>
  </si>
  <si>
    <t>單心，2.0mm</t>
    <phoneticPr fontId="4" type="noConversion"/>
  </si>
  <si>
    <t>鍍鋅BOX 1.6mmt（未裝器具者，附蓋板）</t>
    <phoneticPr fontId="4" type="noConversion"/>
  </si>
  <si>
    <t>雜項工程（含打鑿修補、管路標示等）</t>
    <phoneticPr fontId="4" type="noConversion"/>
  </si>
  <si>
    <t>配管線工資</t>
    <phoneticPr fontId="4" type="noConversion"/>
  </si>
  <si>
    <t>安全、防盜、對講系統管路工程 小計</t>
    <phoneticPr fontId="4" type="noConversion"/>
  </si>
  <si>
    <t>監控系統管路工程</t>
    <phoneticPr fontId="4" type="noConversion"/>
  </si>
  <si>
    <t>中央監控系統主機配合管理室裝設</t>
    <phoneticPr fontId="4" type="noConversion"/>
  </si>
  <si>
    <t>一氧化碳偵測器</t>
    <phoneticPr fontId="4" type="noConversion"/>
  </si>
  <si>
    <t>緊急求救按鈕 1P BOX</t>
    <phoneticPr fontId="4" type="noConversion"/>
  </si>
  <si>
    <t>警報閃光喇叭 1P BOX</t>
    <phoneticPr fontId="4" type="noConversion"/>
  </si>
  <si>
    <t>隱藏式磁簧開關</t>
    <phoneticPr fontId="4" type="noConversion"/>
  </si>
  <si>
    <t>防水型磁簧開關 1P BOX（水箱蓋用）</t>
    <phoneticPr fontId="4" type="noConversion"/>
  </si>
  <si>
    <t>浮球開關（高低水位）</t>
    <phoneticPr fontId="4" type="noConversion"/>
  </si>
  <si>
    <t>配管線及工資</t>
    <phoneticPr fontId="4" type="noConversion"/>
  </si>
  <si>
    <t>監控系統管路工程 小計</t>
    <phoneticPr fontId="4" type="noConversion"/>
  </si>
  <si>
    <t>門禁系統主機 1P BOX</t>
    <phoneticPr fontId="4" type="noConversion"/>
  </si>
  <si>
    <t>感應式讀卡機 1P BOX</t>
    <phoneticPr fontId="4" type="noConversion"/>
  </si>
  <si>
    <t>電氣鎖 1P BOX（須配合現場門種類）</t>
    <phoneticPr fontId="4" type="noConversion"/>
  </si>
  <si>
    <t>開門按鈕 1P BOX</t>
    <phoneticPr fontId="4" type="noConversion"/>
  </si>
  <si>
    <t>門禁控制器 1P BOX（含箱體.電源）</t>
    <phoneticPr fontId="4" type="noConversion"/>
  </si>
  <si>
    <t>隱藏式磁簧開關</t>
    <phoneticPr fontId="4" type="noConversion"/>
  </si>
  <si>
    <t>2.0m㎡×2C</t>
    <phoneticPr fontId="4" type="noConversion"/>
  </si>
  <si>
    <t>配管配線另料</t>
    <phoneticPr fontId="4" type="noConversion"/>
  </si>
  <si>
    <t>門禁系統管路工程 小計</t>
    <phoneticPr fontId="4" type="noConversion"/>
  </si>
  <si>
    <t>車道控制主機</t>
    <phoneticPr fontId="4" type="noConversion"/>
  </si>
  <si>
    <t>車道警示燈</t>
    <phoneticPr fontId="4" type="noConversion"/>
  </si>
  <si>
    <t>車道紅綠燈（橫式）2P BOX（配合紅綠燈位置側牆或頂版）</t>
    <phoneticPr fontId="4" type="noConversion"/>
  </si>
  <si>
    <t>車輛感應線圈，專用BOX</t>
    <phoneticPr fontId="4" type="noConversion"/>
  </si>
  <si>
    <t>車道紅綠燈（直立式）2P BOX（配合紅綠燈位置側牆或頂版）</t>
    <phoneticPr fontId="4" type="noConversion"/>
  </si>
  <si>
    <t>車道系統管路工程 小計</t>
    <phoneticPr fontId="4" type="noConversion"/>
  </si>
  <si>
    <t>接地工程</t>
    <phoneticPr fontId="4" type="noConversion"/>
  </si>
  <si>
    <t>接地棒，銅棒，5/8"×8'</t>
    <phoneticPr fontId="4" type="noConversion"/>
  </si>
  <si>
    <t>火藥</t>
    <phoneticPr fontId="4" type="noConversion"/>
  </si>
  <si>
    <t>接地裸銅線，60m㎡</t>
    <phoneticPr fontId="4" type="noConversion"/>
  </si>
  <si>
    <t>接地導線，PVC無鉛絕緣電線（綠色）</t>
    <phoneticPr fontId="4" type="noConversion"/>
  </si>
  <si>
    <t>14m㎡</t>
    <phoneticPr fontId="4" type="noConversion"/>
  </si>
  <si>
    <t>60m㎡</t>
    <phoneticPr fontId="4" type="noConversion"/>
  </si>
  <si>
    <t>配線另件料</t>
    <phoneticPr fontId="4" type="noConversion"/>
  </si>
  <si>
    <t>導線管，PVC塑膠硬質管（E管）</t>
    <phoneticPr fontId="4" type="noConversion"/>
  </si>
  <si>
    <t>管徑20mm</t>
    <phoneticPr fontId="4" type="noConversion"/>
  </si>
  <si>
    <t>管徑28mm</t>
    <phoneticPr fontId="4" type="noConversion"/>
  </si>
  <si>
    <t>配管另件料</t>
    <phoneticPr fontId="4" type="noConversion"/>
  </si>
  <si>
    <t>斷水處理，接地電阻責任施工（承商須提出各接地網Ω值測試報告）</t>
    <phoneticPr fontId="4" type="noConversion"/>
  </si>
  <si>
    <t>雜項工程（含打鑿修補、管路標示等）</t>
    <phoneticPr fontId="4" type="noConversion"/>
  </si>
  <si>
    <t>按裝工資及搬運費</t>
    <phoneticPr fontId="4" type="noConversion"/>
  </si>
  <si>
    <t>接地工程 小計</t>
    <phoneticPr fontId="4" type="noConversion"/>
  </si>
  <si>
    <t>外管線工程</t>
    <phoneticPr fontId="4" type="noConversion"/>
  </si>
  <si>
    <t>管徑41mm</t>
    <phoneticPr fontId="4" type="noConversion"/>
  </si>
  <si>
    <t>管徑52mm</t>
    <phoneticPr fontId="4" type="noConversion"/>
  </si>
  <si>
    <t>配管配件及另料</t>
    <phoneticPr fontId="4" type="noConversion"/>
  </si>
  <si>
    <t>電話屋內電纜</t>
    <phoneticPr fontId="4" type="noConversion"/>
  </si>
  <si>
    <t>0.5-50P</t>
    <phoneticPr fontId="4" type="noConversion"/>
  </si>
  <si>
    <t>0.5-10P</t>
    <phoneticPr fontId="4" type="noConversion"/>
  </si>
  <si>
    <t>0.5-4P</t>
    <phoneticPr fontId="4" type="noConversion"/>
  </si>
  <si>
    <t>600V無鉛絕緣電線（PVC）</t>
    <phoneticPr fontId="4" type="noConversion"/>
  </si>
  <si>
    <t>絞線，14m㎡</t>
    <phoneticPr fontId="4" type="noConversion"/>
  </si>
  <si>
    <t>鍍鋅BOX 1.6mmt（未裝器具者，附蓋板）</t>
    <phoneticPr fontId="4" type="noConversion"/>
  </si>
  <si>
    <t>配管線工資</t>
    <phoneticPr fontId="4" type="noConversion"/>
  </si>
  <si>
    <t>外管線機械挖方、回填土</t>
    <phoneticPr fontId="4" type="noConversion"/>
  </si>
  <si>
    <t>外管線工程 小計</t>
    <phoneticPr fontId="4" type="noConversion"/>
  </si>
  <si>
    <t>給水設備工程</t>
    <phoneticPr fontId="4" type="noConversion"/>
  </si>
  <si>
    <t>衛浴設備工程</t>
    <phoneticPr fontId="4" type="noConversion"/>
  </si>
  <si>
    <t>坐式馬桶，全套配件全（顏色另定）</t>
    <phoneticPr fontId="4" type="noConversion"/>
  </si>
  <si>
    <t>坐式馬桶，全套配件全（顏色另定）（無障礙用，含安全扶手）</t>
    <phoneticPr fontId="4" type="noConversion"/>
  </si>
  <si>
    <t>掛牆式洗臉盆，冷水龍頭，全套配件全（顏色另定）（無障礙用，含安全扶手）</t>
    <phoneticPr fontId="4" type="noConversion"/>
  </si>
  <si>
    <t>洗面盆，單槽檯面式，冷熱混合龍頭，全套配件全（尺寸配合現場施作）</t>
    <phoneticPr fontId="4" type="noConversion"/>
  </si>
  <si>
    <t>浴缸，配件全</t>
    <phoneticPr fontId="4" type="noConversion"/>
  </si>
  <si>
    <t>化妝鏡</t>
    <phoneticPr fontId="4" type="noConversion"/>
  </si>
  <si>
    <t>無障礙化妝鏡</t>
    <phoneticPr fontId="4" type="noConversion"/>
  </si>
  <si>
    <t>衛浴配件</t>
    <phoneticPr fontId="4" type="noConversion"/>
  </si>
  <si>
    <t>衛生紙盒</t>
    <phoneticPr fontId="4" type="noConversion"/>
  </si>
  <si>
    <t>肥皂盒</t>
    <phoneticPr fontId="4" type="noConversion"/>
  </si>
  <si>
    <t>毛巾架</t>
    <phoneticPr fontId="4" type="noConversion"/>
  </si>
  <si>
    <t>三角置物架</t>
    <phoneticPr fontId="4" type="noConversion"/>
  </si>
  <si>
    <t>預留RO出水口（附三角凡而）</t>
    <phoneticPr fontId="4" type="noConversion"/>
  </si>
  <si>
    <t>龍頭</t>
    <phoneticPr fontId="4" type="noConversion"/>
  </si>
  <si>
    <t>沐浴龍頭，全套配件全（沐浴間用）</t>
    <phoneticPr fontId="4" type="noConversion"/>
  </si>
  <si>
    <t>廚房用自由混合龍頭附氣泡頭φ16</t>
    <phoneticPr fontId="4" type="noConversion"/>
  </si>
  <si>
    <t>洗衣槽用龍頭</t>
    <phoneticPr fontId="4" type="noConversion"/>
  </si>
  <si>
    <t>長栓龍頭，壁式φ16（廁所下方採FL+50CM）</t>
    <phoneticPr fontId="4" type="noConversion"/>
  </si>
  <si>
    <t>皮帶龍頭，洗衣機專用</t>
    <phoneticPr fontId="4" type="noConversion"/>
  </si>
  <si>
    <t>長栓龍頭，壁式φ16（附鎖）</t>
    <phoneticPr fontId="4" type="noConversion"/>
  </si>
  <si>
    <t>水龍頭，混合型單把手，檯面式φ16</t>
    <phoneticPr fontId="4" type="noConversion"/>
  </si>
  <si>
    <t>沐浴龍頭，全套配件全（淋浴間用）</t>
    <phoneticPr fontId="4" type="noConversion"/>
  </si>
  <si>
    <t>附鎖龍頭，壁式φ16（1F）</t>
    <phoneticPr fontId="4" type="noConversion"/>
  </si>
  <si>
    <t>瓦斯熱水器</t>
    <phoneticPr fontId="4" type="noConversion"/>
  </si>
  <si>
    <t>瓦斯熱水器強制排氣管路穿樑套管預留</t>
    <phoneticPr fontId="4" type="noConversion"/>
  </si>
  <si>
    <t>排氣導管</t>
    <phoneticPr fontId="4" type="noConversion"/>
  </si>
  <si>
    <t>SUS 304＃氟碳烤漆 導流型室外防風排氣罩</t>
    <phoneticPr fontId="4" type="noConversion"/>
  </si>
  <si>
    <t>浮球凡而</t>
    <phoneticPr fontId="4" type="noConversion"/>
  </si>
  <si>
    <t>φ25</t>
    <phoneticPr fontId="4" type="noConversion"/>
  </si>
  <si>
    <t>防蟲網，不鏽鋼製</t>
    <phoneticPr fontId="4" type="noConversion"/>
  </si>
  <si>
    <t>φ50</t>
    <phoneticPr fontId="4" type="noConversion"/>
  </si>
  <si>
    <t>不鏽鋼閘閥（牙口）10K</t>
    <phoneticPr fontId="4" type="noConversion"/>
  </si>
  <si>
    <t>φ16</t>
    <phoneticPr fontId="4" type="noConversion"/>
  </si>
  <si>
    <t>φ40</t>
    <phoneticPr fontId="4" type="noConversion"/>
  </si>
  <si>
    <t>φ80</t>
    <phoneticPr fontId="4" type="noConversion"/>
  </si>
  <si>
    <t>不鏽鋼蝶閥，10K</t>
    <phoneticPr fontId="4" type="noConversion"/>
  </si>
  <si>
    <t>φ80（把手式，法蘭口）</t>
    <phoneticPr fontId="4" type="noConversion"/>
  </si>
  <si>
    <t>不鏽鋼球塞閥（牙口）10K</t>
    <phoneticPr fontId="4" type="noConversion"/>
  </si>
  <si>
    <t>PVC透明管 φ80</t>
    <phoneticPr fontId="4" type="noConversion"/>
  </si>
  <si>
    <t>釋氣閥 3/4</t>
    <phoneticPr fontId="4" type="noConversion"/>
  </si>
  <si>
    <t>不鏽鋼逆止閥（牙口）10K</t>
    <phoneticPr fontId="4" type="noConversion"/>
  </si>
  <si>
    <t>不鏽鋼水錘吸收器（牙口）（揚水管用）</t>
    <phoneticPr fontId="4" type="noConversion"/>
  </si>
  <si>
    <t>φ40（法蘭口）</t>
    <phoneticPr fontId="4" type="noConversion"/>
  </si>
  <si>
    <t>φ25</t>
    <phoneticPr fontId="4" type="noConversion"/>
  </si>
  <si>
    <t>不鏽鋼防震軟管，法蘭口（全件）10K</t>
    <phoneticPr fontId="4" type="noConversion"/>
  </si>
  <si>
    <t>φ80</t>
    <phoneticPr fontId="4" type="noConversion"/>
  </si>
  <si>
    <t>不鏽鋼壓接發泡被覆管，SUS＃304-熱水管</t>
    <phoneticPr fontId="4" type="noConversion"/>
  </si>
  <si>
    <t>φ15×0.8mm，被覆厚度2.6mm</t>
    <phoneticPr fontId="4" type="noConversion"/>
  </si>
  <si>
    <t>φ20×0.8mm，被覆厚度2.6mm</t>
    <phoneticPr fontId="4" type="noConversion"/>
  </si>
  <si>
    <t>壓接管另件料</t>
    <phoneticPr fontId="4" type="noConversion"/>
  </si>
  <si>
    <t>被覆管接頭保溫處理</t>
    <phoneticPr fontId="4" type="noConversion"/>
  </si>
  <si>
    <t>不鏽鋼管，SUS＃304，Sch-10S-冷水管</t>
    <phoneticPr fontId="4" type="noConversion"/>
  </si>
  <si>
    <t>φ16</t>
    <phoneticPr fontId="4" type="noConversion"/>
  </si>
  <si>
    <t>φ20</t>
    <phoneticPr fontId="4" type="noConversion"/>
  </si>
  <si>
    <t>φ40</t>
    <phoneticPr fontId="4" type="noConversion"/>
  </si>
  <si>
    <t>φ50</t>
    <phoneticPr fontId="4" type="noConversion"/>
  </si>
  <si>
    <t>集水頭φ80、φ50、φ40</t>
    <phoneticPr fontId="4" type="noConversion"/>
  </si>
  <si>
    <t>水塔 臥式6噸 1.0t</t>
    <phoneticPr fontId="110" type="noConversion"/>
  </si>
  <si>
    <t>泵浦</t>
    <phoneticPr fontId="4" type="noConversion"/>
  </si>
  <si>
    <r>
      <t>陸上型直立式全不鏽鋼揚水泵3HP（參考馬力）Q：0.09m</t>
    </r>
    <r>
      <rPr>
        <vertAlign val="superscript"/>
        <sz val="12"/>
        <color theme="1"/>
        <rFont val="新細明體"/>
        <family val="1"/>
        <charset val="136"/>
      </rPr>
      <t>3</t>
    </r>
    <r>
      <rPr>
        <sz val="12"/>
        <color theme="1"/>
        <rFont val="新細明體"/>
        <family val="1"/>
        <charset val="136"/>
      </rPr>
      <t>/min，H：38.3m（全揚程），D：40mm</t>
    </r>
    <phoneticPr fontId="4" type="noConversion"/>
  </si>
  <si>
    <t>不鏽鋼無聲逆止閥（法蘭口）10K，φ40</t>
    <phoneticPr fontId="4" type="noConversion"/>
  </si>
  <si>
    <t>不鏽鋼防震軟管（全件）法蘭口，10K，φ40</t>
    <phoneticPr fontId="4" type="noConversion"/>
  </si>
  <si>
    <t>油浸式壓力錶φ40</t>
    <phoneticPr fontId="4" type="noConversion"/>
  </si>
  <si>
    <t>不鏽鋼閘閥（牙口）10K，φ16</t>
    <phoneticPr fontId="4" type="noConversion"/>
  </si>
  <si>
    <t>泵浦防震基座含避震器、槽鐵固定座（避震器需有地震制止功能）</t>
    <phoneticPr fontId="4" type="noConversion"/>
  </si>
  <si>
    <t>電子穩壓式加壓泵 1/2馬力</t>
    <phoneticPr fontId="4" type="noConversion"/>
  </si>
  <si>
    <t>水錶安裝</t>
    <phoneticPr fontId="4" type="noConversion"/>
  </si>
  <si>
    <t>總錶</t>
    <phoneticPr fontId="4" type="noConversion"/>
  </si>
  <si>
    <t>總錶安裝</t>
    <phoneticPr fontId="4" type="noConversion"/>
  </si>
  <si>
    <t>自來水總錶箱及鑄鐵板φ25</t>
    <phoneticPr fontId="4" type="noConversion"/>
  </si>
  <si>
    <t>自來水由任接頭</t>
    <phoneticPr fontId="4" type="noConversion"/>
  </si>
  <si>
    <t>自來水引進及外牆止水裝置</t>
    <phoneticPr fontId="4" type="noConversion"/>
  </si>
  <si>
    <t>立式水分錶箱</t>
    <phoneticPr fontId="4" type="noConversion"/>
  </si>
  <si>
    <t>管路、器具標示</t>
    <phoneticPr fontId="4" type="noConversion"/>
  </si>
  <si>
    <t>管路用途、流向箭頭標示（每5M標示1處）</t>
    <phoneticPr fontId="4" type="noConversion"/>
  </si>
  <si>
    <t>閥件掛壓克力牌標示，含操作說明</t>
    <phoneticPr fontId="4" type="noConversion"/>
  </si>
  <si>
    <t>管路固定及吊支架，詳示意圖（含角鐵U型護管夾、橡膠墊片／熱浸鍍鋅）</t>
    <phoneticPr fontId="4" type="noConversion"/>
  </si>
  <si>
    <t>試水壓及調整（含RC前後試水壓）</t>
    <phoneticPr fontId="4" type="noConversion"/>
  </si>
  <si>
    <t>雜項工程（含打鑿修補、管路穿樑、五金另料等）</t>
    <phoneticPr fontId="4" type="noConversion"/>
  </si>
  <si>
    <t>給水設備工程 合計</t>
    <phoneticPr fontId="4" type="noConversion"/>
  </si>
  <si>
    <t>排水設備工程</t>
    <phoneticPr fontId="4" type="noConversion"/>
  </si>
  <si>
    <t>不鏽鋼方型地板落水頭</t>
    <phoneticPr fontId="4" type="noConversion"/>
  </si>
  <si>
    <t>直條型逆閥門，φ50（陽台）</t>
    <phoneticPr fontId="4" type="noConversion"/>
  </si>
  <si>
    <t>防臭型，φ50</t>
    <phoneticPr fontId="4" type="noConversion"/>
  </si>
  <si>
    <t>無牙型，φ50+P型存水彎</t>
    <phoneticPr fontId="4" type="noConversion"/>
  </si>
  <si>
    <t>軟管落水頭，φ50（洗槽）</t>
    <phoneticPr fontId="4" type="noConversion"/>
  </si>
  <si>
    <t>室外落水頭</t>
    <phoneticPr fontId="4" type="noConversion"/>
  </si>
  <si>
    <t>不鏽鋼高腳落水頭，φ50</t>
    <phoneticPr fontId="4" type="noConversion"/>
  </si>
  <si>
    <t>不鏽鋼高腳落水頭，φ80（RF）</t>
    <phoneticPr fontId="4" type="noConversion"/>
  </si>
  <si>
    <t>銅方型地板清潔口（面板底部含四個支撐柱）</t>
    <phoneticPr fontId="4" type="noConversion"/>
  </si>
  <si>
    <t>φ50</t>
    <phoneticPr fontId="4" type="noConversion"/>
  </si>
  <si>
    <t>φ100</t>
    <phoneticPr fontId="4" type="noConversion"/>
  </si>
  <si>
    <t>φ125</t>
    <phoneticPr fontId="4" type="noConversion"/>
  </si>
  <si>
    <t>PVC管，A管（VP）</t>
    <phoneticPr fontId="4" type="noConversion"/>
  </si>
  <si>
    <t>φ50×2.0mm</t>
    <phoneticPr fontId="4" type="noConversion"/>
  </si>
  <si>
    <t>φ80×3.0mm</t>
    <phoneticPr fontId="4" type="noConversion"/>
  </si>
  <si>
    <t>φ100×3.5mm</t>
    <phoneticPr fontId="4" type="noConversion"/>
  </si>
  <si>
    <t>PVC管，B管（RP）</t>
    <phoneticPr fontId="4" type="noConversion"/>
  </si>
  <si>
    <t>φ50×4.5mm</t>
    <phoneticPr fontId="4" type="noConversion"/>
  </si>
  <si>
    <t>φ80×5.5mm</t>
    <phoneticPr fontId="4" type="noConversion"/>
  </si>
  <si>
    <t>橘紅色PVC，B管（SP，WP）</t>
    <phoneticPr fontId="4" type="noConversion"/>
  </si>
  <si>
    <t>φ100×7.0mm</t>
    <phoneticPr fontId="4" type="noConversion"/>
  </si>
  <si>
    <t>φ125×7.5mm</t>
    <phoneticPr fontId="4" type="noConversion"/>
  </si>
  <si>
    <t>φ150×8.5mm</t>
    <phoneticPr fontId="4" type="noConversion"/>
  </si>
  <si>
    <t>不鏽鋼管 SUS＃304  Sch-10S</t>
    <phoneticPr fontId="4" type="noConversion"/>
  </si>
  <si>
    <t>SUS  50</t>
    <phoneticPr fontId="4" type="noConversion"/>
  </si>
  <si>
    <t>SUS  80</t>
    <phoneticPr fontId="4" type="noConversion"/>
  </si>
  <si>
    <t>不鏽鋼管另件</t>
    <phoneticPr fontId="4" type="noConversion"/>
  </si>
  <si>
    <t>不鏽鋼屋外通氣罩，φ50(型式及顏色依業主指示)</t>
    <phoneticPr fontId="4" type="noConversion"/>
  </si>
  <si>
    <t>廚房排水軟管</t>
    <phoneticPr fontId="4" type="noConversion"/>
  </si>
  <si>
    <t>外牆導流排氣罩，φ6，SUS＃304，氟碳烤漆，含外壁偏心管(廚房排油煙罩)</t>
    <phoneticPr fontId="4" type="noConversion"/>
  </si>
  <si>
    <t>φ150</t>
    <phoneticPr fontId="4" type="noConversion"/>
  </si>
  <si>
    <t>筏基連通管工程</t>
    <phoneticPr fontId="4" type="noConversion"/>
  </si>
  <si>
    <t>污水排放陰井，圓型，附鑄鐵蓋，φ50</t>
    <phoneticPr fontId="4" type="noConversion"/>
  </si>
  <si>
    <t>1HP沉水泵浦（詳細規格詳參昇位圖）（滯洪池用）</t>
    <phoneticPr fontId="4" type="noConversion"/>
  </si>
  <si>
    <t>SUS閘閥（閥桿上升型）10K，φ50</t>
    <phoneticPr fontId="4" type="noConversion"/>
  </si>
  <si>
    <r>
      <t>SUS</t>
    </r>
    <r>
      <rPr>
        <strike/>
        <sz val="12"/>
        <color theme="1"/>
        <rFont val="新細明體"/>
        <family val="1"/>
        <charset val="136"/>
      </rPr>
      <t>彈性板</t>
    </r>
    <r>
      <rPr>
        <sz val="12"/>
        <color theme="1"/>
        <rFont val="新細明體"/>
        <family val="1"/>
        <charset val="136"/>
      </rPr>
      <t>無聲逆止閥，10K，φ50</t>
    </r>
    <phoneticPr fontId="4" type="noConversion"/>
  </si>
  <si>
    <t>SUS防震軟管，φ50</t>
    <phoneticPr fontId="4" type="noConversion"/>
  </si>
  <si>
    <t>1HP沉水式污水泵附著脫裝置（詳細規格詳參昇位圖）</t>
    <phoneticPr fontId="4" type="noConversion"/>
  </si>
  <si>
    <t>SUS閘閥，10K，φ50</t>
    <phoneticPr fontId="4" type="noConversion"/>
  </si>
  <si>
    <t>SUS逆止閥，10K，φ50</t>
    <phoneticPr fontId="4" type="noConversion"/>
  </si>
  <si>
    <t>1/2HP池水抽水泵，詳細規格詳參昇位圖（滲水池用）</t>
    <phoneticPr fontId="4" type="noConversion"/>
  </si>
  <si>
    <t>1/2抽水泵 沉水式</t>
    <phoneticPr fontId="4" type="noConversion"/>
  </si>
  <si>
    <t>鑄鐵125閘閥</t>
    <phoneticPr fontId="4" type="noConversion"/>
  </si>
  <si>
    <t>其它耗損材料（PVC膠布、燃劑、焊劑、粘劑）</t>
    <phoneticPr fontId="4" type="noConversion"/>
  </si>
  <si>
    <t>管路固定及吊支架，詳示意圖（含角鐵U型護管夾、橡膠墊片／熱浸鍍鋅）</t>
    <phoneticPr fontId="4" type="noConversion"/>
  </si>
  <si>
    <t>排水管穿越外牆或戶外樓版防水（責任施工）</t>
    <phoneticPr fontId="4" type="noConversion"/>
  </si>
  <si>
    <t>雜項工程（含穿牆止水、打鑿修補、管路穿樑等）</t>
    <phoneticPr fontId="4" type="noConversion"/>
  </si>
  <si>
    <t>按裝工資及搬運費</t>
    <phoneticPr fontId="4" type="noConversion"/>
  </si>
  <si>
    <t>外管線</t>
    <phoneticPr fontId="4" type="noConversion"/>
  </si>
  <si>
    <t>排水設備工程 小計</t>
    <phoneticPr fontId="4" type="noConversion"/>
  </si>
  <si>
    <t>消防設備工程</t>
    <phoneticPr fontId="4" type="noConversion"/>
  </si>
  <si>
    <t>火災自動警報設備工程</t>
    <phoneticPr fontId="4" type="noConversion"/>
  </si>
  <si>
    <t>P型複合式受信總機80L（附答話裝置，含蓄電池設備，配備全）</t>
    <phoneticPr fontId="4" type="noConversion"/>
  </si>
  <si>
    <t>定溫式探測器（局限型一種）</t>
    <phoneticPr fontId="4" type="noConversion"/>
  </si>
  <si>
    <t>偵煙式火警探測器（光電式一種）</t>
    <phoneticPr fontId="4" type="noConversion"/>
  </si>
  <si>
    <t>偵煙式火警探測器（光電式二種）</t>
    <phoneticPr fontId="4" type="noConversion"/>
  </si>
  <si>
    <t>差動式火警探測器（局限型二種）</t>
    <phoneticPr fontId="4" type="noConversion"/>
  </si>
  <si>
    <t>終端電阻</t>
    <phoneticPr fontId="4" type="noConversion"/>
  </si>
  <si>
    <t>10型乾粉滅火器（附標示牌）</t>
    <phoneticPr fontId="4" type="noConversion"/>
  </si>
  <si>
    <t>乾粉滅火器放置架</t>
    <phoneticPr fontId="4" type="noConversion"/>
  </si>
  <si>
    <t>HR 1.6mm，1/C，耐熱電線（380℃）</t>
    <phoneticPr fontId="4" type="noConversion"/>
  </si>
  <si>
    <t>HR 1.6mm，1/C</t>
    <phoneticPr fontId="4" type="noConversion"/>
  </si>
  <si>
    <t>HR 1.2mm，1/C</t>
    <phoneticPr fontId="4" type="noConversion"/>
  </si>
  <si>
    <t>HIV 1.2mm，1/C</t>
    <phoneticPr fontId="4" type="noConversion"/>
  </si>
  <si>
    <t>配線另料</t>
    <phoneticPr fontId="4" type="noConversion"/>
  </si>
  <si>
    <t>硬質PVC管 1/2"（E）</t>
    <phoneticPr fontId="4" type="noConversion"/>
  </si>
  <si>
    <t>硬質PVC管 1 1/2"（E）</t>
    <phoneticPr fontId="4" type="noConversion"/>
  </si>
  <si>
    <t>配管另件</t>
    <phoneticPr fontId="4" type="noConversion"/>
  </si>
  <si>
    <t>預留套管</t>
    <phoneticPr fontId="4" type="noConversion"/>
  </si>
  <si>
    <t>打洞修補</t>
    <phoneticPr fontId="4" type="noConversion"/>
  </si>
  <si>
    <t>五金另料及損耗（含防蝕處理等）</t>
    <phoneticPr fontId="4" type="noConversion"/>
  </si>
  <si>
    <t>管路固定（含明管吊架等）</t>
    <phoneticPr fontId="4" type="noConversion"/>
  </si>
  <si>
    <t>接線盒（含拉線箱等）</t>
    <phoneticPr fontId="4" type="noConversion"/>
  </si>
  <si>
    <t>系統測試調整</t>
    <phoneticPr fontId="4" type="noConversion"/>
  </si>
  <si>
    <t>運雜費</t>
    <phoneticPr fontId="4" type="noConversion"/>
  </si>
  <si>
    <t>工資</t>
    <phoneticPr fontId="4" type="noConversion"/>
  </si>
  <si>
    <t>火災自動警報設備工程 小計</t>
    <phoneticPr fontId="4" type="noConversion"/>
  </si>
  <si>
    <t>消防栓設備工程</t>
    <phoneticPr fontId="4" type="noConversion"/>
  </si>
  <si>
    <t>陸上型消防泵浦10HP</t>
    <phoneticPr fontId="4" type="noConversion"/>
  </si>
  <si>
    <t>綜合消防栓箱（整套式）</t>
    <phoneticPr fontId="4" type="noConversion"/>
  </si>
  <si>
    <t>1.6mm箱體鍍鋅鋼板粉體塗裝</t>
    <phoneticPr fontId="4" type="noConversion"/>
  </si>
  <si>
    <t>消防栓（太平龍頭 1 1/2"）</t>
    <phoneticPr fontId="4" type="noConversion"/>
  </si>
  <si>
    <t>1 1/2"水霧直線兩用瞄子</t>
    <phoneticPr fontId="4" type="noConversion"/>
  </si>
  <si>
    <t>1 1/2"×15M消防用水帶耐壓9Kg／c㎡×2條</t>
    <phoneticPr fontId="4" type="noConversion"/>
  </si>
  <si>
    <t>火警LED標示燈</t>
    <phoneticPr fontId="4" type="noConversion"/>
  </si>
  <si>
    <t>手動發信機 復歸型（附電話插座）</t>
    <phoneticPr fontId="4" type="noConversion"/>
  </si>
  <si>
    <t>火警警鈴 DC24V</t>
    <phoneticPr fontId="4" type="noConversion"/>
  </si>
  <si>
    <t>泵浦啟動指示燈</t>
    <phoneticPr fontId="4" type="noConversion"/>
  </si>
  <si>
    <t>不鏽鋼水塔0.6mmt  1T（附腳架）</t>
    <phoneticPr fontId="4" type="noConversion"/>
  </si>
  <si>
    <t>消防測試出水口 1 1/2"（含標示牌）</t>
    <phoneticPr fontId="4" type="noConversion"/>
  </si>
  <si>
    <t>泵浦防震處理</t>
    <phoneticPr fontId="4" type="noConversion"/>
  </si>
  <si>
    <t>底閥（法蘭式）3" 附拉桿</t>
    <phoneticPr fontId="4" type="noConversion"/>
  </si>
  <si>
    <t>蝶閥（法蘭式）3"</t>
    <phoneticPr fontId="4" type="noConversion"/>
  </si>
  <si>
    <t>防震軟管（法蘭式）3"</t>
    <phoneticPr fontId="4" type="noConversion"/>
  </si>
  <si>
    <t>逆止凡而（法蘭式）3"</t>
    <phoneticPr fontId="4" type="noConversion"/>
  </si>
  <si>
    <t>閘閥 1 1/2" 10K</t>
    <phoneticPr fontId="4" type="noConversion"/>
  </si>
  <si>
    <t>SGP 3"（符合CNS 6445標準）</t>
    <phoneticPr fontId="4" type="noConversion"/>
  </si>
  <si>
    <t>SGP 1 1/2"（符合CNS 6445標準）</t>
    <phoneticPr fontId="4" type="noConversion"/>
  </si>
  <si>
    <t>SGP 1"（符合CNS 6445標準）</t>
    <phoneticPr fontId="4" type="noConversion"/>
  </si>
  <si>
    <t>SGP配件另料（2"以上採機械接頭或熔接；1 1/2"以下採螺紋式接頭）</t>
    <phoneticPr fontId="4" type="noConversion"/>
  </si>
  <si>
    <t>硬質PVC管 1"</t>
    <phoneticPr fontId="4" type="noConversion"/>
  </si>
  <si>
    <t>HR 2.0mm，1/C，耐熱電線（380℃）</t>
    <phoneticPr fontId="4" type="noConversion"/>
  </si>
  <si>
    <t>管路固定吊架</t>
    <phoneticPr fontId="4" type="noConversion"/>
  </si>
  <si>
    <t>管路油漆（一底二度）</t>
    <phoneticPr fontId="4" type="noConversion"/>
  </si>
  <si>
    <t>系統測試調整（含試水／試壓等）</t>
    <phoneticPr fontId="4" type="noConversion"/>
  </si>
  <si>
    <t>消防栓設備工程 小計</t>
    <phoneticPr fontId="4" type="noConversion"/>
  </si>
  <si>
    <t>緊急廣播設備工程</t>
    <phoneticPr fontId="4" type="noConversion"/>
  </si>
  <si>
    <t>緊急廣播主機 150W（15L 配備全）</t>
    <phoneticPr fontId="4" type="noConversion"/>
  </si>
  <si>
    <t>3W吸頂式喇叭L級 92分貝以上</t>
    <phoneticPr fontId="4" type="noConversion"/>
  </si>
  <si>
    <t>3W壁掛式喇叭L級 92分貝以上</t>
    <phoneticPr fontId="4" type="noConversion"/>
  </si>
  <si>
    <t>3W嵌頂式喇叭L級 92分貝以上</t>
    <phoneticPr fontId="4" type="noConversion"/>
  </si>
  <si>
    <t>HR 1.6mm，1/C，耐熱電線</t>
    <phoneticPr fontId="4" type="noConversion"/>
  </si>
  <si>
    <t>配線另料</t>
    <phoneticPr fontId="4" type="noConversion"/>
  </si>
  <si>
    <t>硬質PVC管 1/2"（E）</t>
    <phoneticPr fontId="4" type="noConversion"/>
  </si>
  <si>
    <t>配管另件（含合成樹脂可撓管等）</t>
    <phoneticPr fontId="4" type="noConversion"/>
  </si>
  <si>
    <t>接線盒（含拉線箱等）</t>
    <phoneticPr fontId="4" type="noConversion"/>
  </si>
  <si>
    <t>預留套管</t>
    <phoneticPr fontId="4" type="noConversion"/>
  </si>
  <si>
    <t>打洞修補</t>
    <phoneticPr fontId="4" type="noConversion"/>
  </si>
  <si>
    <t>系統測試及調整</t>
    <phoneticPr fontId="4" type="noConversion"/>
  </si>
  <si>
    <t>五金另料及損耗</t>
    <phoneticPr fontId="4" type="noConversion"/>
  </si>
  <si>
    <t>運雜費</t>
    <phoneticPr fontId="4" type="noConversion"/>
  </si>
  <si>
    <t>工資</t>
    <phoneticPr fontId="4" type="noConversion"/>
  </si>
  <si>
    <t>緊急廣播設備工程 小計</t>
    <phoneticPr fontId="4" type="noConversion"/>
  </si>
  <si>
    <t>避難逃生設備工程</t>
    <phoneticPr fontId="4" type="noConversion"/>
  </si>
  <si>
    <t>LED出口標示燈（B級）</t>
    <phoneticPr fontId="4" type="noConversion"/>
  </si>
  <si>
    <t>LED出口標示燈（C級）</t>
    <phoneticPr fontId="4" type="noConversion"/>
  </si>
  <si>
    <t>LED單面單向避難方向指示燈（C級）</t>
    <phoneticPr fontId="4" type="noConversion"/>
  </si>
  <si>
    <t>LED雙面單向避難方向指示燈（B級）懸吊式</t>
    <phoneticPr fontId="4" type="noConversion"/>
  </si>
  <si>
    <t>壁掛式緊急照明燈 PL 27W（900lux以上）</t>
    <phoneticPr fontId="4" type="noConversion"/>
  </si>
  <si>
    <t>壁掛式緊急照明燈 PL 13W</t>
    <phoneticPr fontId="4" type="noConversion"/>
  </si>
  <si>
    <t>嵌頂式緊急照明燈 PL 13W</t>
    <phoneticPr fontId="4" type="noConversion"/>
  </si>
  <si>
    <t>緊急照明燈及標示設備配管、配線（含插座及另料）</t>
    <phoneticPr fontId="4" type="noConversion"/>
  </si>
  <si>
    <t>雜項工程（五金另料、打洞修補、測試、運雜費等）</t>
    <phoneticPr fontId="4" type="noConversion"/>
  </si>
  <si>
    <t>避難逃生設備工程 小計</t>
    <phoneticPr fontId="4" type="noConversion"/>
  </si>
  <si>
    <t>汽車通風設備工程</t>
    <phoneticPr fontId="4" type="noConversion"/>
  </si>
  <si>
    <t>排風機 3HP</t>
    <phoneticPr fontId="4" type="noConversion"/>
  </si>
  <si>
    <t>擾流風機 0.5HP</t>
    <phoneticPr fontId="4" type="noConversion"/>
  </si>
  <si>
    <t>排風風管</t>
    <phoneticPr fontId="4" type="noConversion"/>
  </si>
  <si>
    <t>排風機、擾流機防震彈簧</t>
    <phoneticPr fontId="4" type="noConversion"/>
  </si>
  <si>
    <t>排風機吊裝費</t>
    <phoneticPr fontId="4" type="noConversion"/>
  </si>
  <si>
    <t>擾流機吊裝費</t>
    <phoneticPr fontId="4" type="noConversion"/>
  </si>
  <si>
    <t>HR 1.2mm，1/C，耐熱電線（380℃）</t>
    <phoneticPr fontId="4" type="noConversion"/>
  </si>
  <si>
    <t>硬質PVC管配件另料</t>
    <phoneticPr fontId="4" type="noConversion"/>
  </si>
  <si>
    <t>接線盒（含拉線箱）</t>
    <phoneticPr fontId="4" type="noConversion"/>
  </si>
  <si>
    <t>自然排煙設備通風工程 小計</t>
    <phoneticPr fontId="4" type="noConversion"/>
  </si>
  <si>
    <t>泡沫滅火設備</t>
    <phoneticPr fontId="110" type="noConversion"/>
  </si>
  <si>
    <t>泡沫泵地上式整套型 18.65KW  Q:980  1/MIN 以上  H:54M以上</t>
    <phoneticPr fontId="110" type="noConversion"/>
  </si>
  <si>
    <t>泡沫頭</t>
    <phoneticPr fontId="110" type="noConversion"/>
  </si>
  <si>
    <t>感知撒水頭</t>
    <phoneticPr fontId="110" type="noConversion"/>
  </si>
  <si>
    <t>4"流水檢知裝置</t>
    <phoneticPr fontId="110" type="noConversion"/>
  </si>
  <si>
    <r>
      <t xml:space="preserve">2 </t>
    </r>
    <r>
      <rPr>
        <vertAlign val="superscript"/>
        <sz val="12"/>
        <color theme="1"/>
        <rFont val="新細明體"/>
        <family val="1"/>
        <charset val="136"/>
      </rPr>
      <t>1</t>
    </r>
    <r>
      <rPr>
        <sz val="12"/>
        <color theme="1"/>
        <rFont val="新細明體"/>
        <family val="1"/>
        <charset val="136"/>
      </rPr>
      <t>/2" 一齊開放閥</t>
    </r>
    <phoneticPr fontId="110" type="noConversion"/>
  </si>
  <si>
    <t>手動啟動裝置</t>
    <phoneticPr fontId="110" type="noConversion"/>
  </si>
  <si>
    <t>1"測試閥</t>
    <phoneticPr fontId="110" type="noConversion"/>
  </si>
  <si>
    <t>1/2"電磁閥</t>
    <phoneticPr fontId="110" type="noConversion"/>
  </si>
  <si>
    <t>水流警報器</t>
    <phoneticPr fontId="110" type="noConversion"/>
  </si>
  <si>
    <t>補償式探測器(侷限型2種)</t>
    <phoneticPr fontId="110" type="noConversion"/>
  </si>
  <si>
    <t>比例混和器</t>
    <phoneticPr fontId="110" type="noConversion"/>
  </si>
  <si>
    <t>400L原液槽</t>
    <phoneticPr fontId="110" type="noConversion"/>
  </si>
  <si>
    <t>泡沫原液</t>
    <phoneticPr fontId="110" type="noConversion"/>
  </si>
  <si>
    <t>4"Y型過濾器 FS-081(鑄鐵)</t>
    <phoneticPr fontId="110" type="noConversion"/>
  </si>
  <si>
    <t>SGP管 4"</t>
    <phoneticPr fontId="110" type="noConversion"/>
  </si>
  <si>
    <t>SGP管 2-1/2"</t>
    <phoneticPr fontId="110" type="noConversion"/>
  </si>
  <si>
    <t>SGP管 2"</t>
    <phoneticPr fontId="110" type="noConversion"/>
  </si>
  <si>
    <t>SGP管 1"</t>
    <phoneticPr fontId="110" type="noConversion"/>
  </si>
  <si>
    <t>SGP配件另料（2"以上採機械接頭或熔接；1 1/2"以下採螺紋式接頭）</t>
    <phoneticPr fontId="4" type="noConversion"/>
  </si>
  <si>
    <t>泡沫滅火設備工程 小計</t>
    <phoneticPr fontId="110" type="noConversion"/>
  </si>
  <si>
    <t>消防設備師施工會勘，監造費用</t>
    <phoneticPr fontId="4" type="noConversion"/>
  </si>
  <si>
    <t>消防設備工程 合計</t>
    <phoneticPr fontId="4" type="noConversion"/>
  </si>
  <si>
    <t>車輛感測器（防水崁入式）（W30×H35×D10）cm</t>
    <phoneticPr fontId="4" type="noConversion"/>
  </si>
  <si>
    <t>雜項工程（施工拍照，會勘手續需配合之圖面變更設計及竣工圖製作，逃生圖面製作及施工套圖）</t>
    <phoneticPr fontId="4" type="noConversion"/>
  </si>
  <si>
    <t>台泥(純水泥，不加飛灰、爐石等)</t>
    <phoneticPr fontId="61" type="noConversion"/>
  </si>
  <si>
    <t>南亞，大洋，華夏</t>
    <phoneticPr fontId="4" type="noConversion"/>
  </si>
  <si>
    <t>南亞，大洋，華夏</t>
    <phoneticPr fontId="4" type="noConversion"/>
  </si>
  <si>
    <t>偉營、順光、偉興</t>
    <phoneticPr fontId="4" type="noConversion"/>
  </si>
  <si>
    <t>南亞，大洋，華夏</t>
    <phoneticPr fontId="4" type="noConversion"/>
  </si>
  <si>
    <t>高興昌、美亞、鑫陽</t>
    <phoneticPr fontId="4" type="noConversion"/>
  </si>
  <si>
    <t>蘭州</t>
    <phoneticPr fontId="61" type="noConversion"/>
  </si>
  <si>
    <t>品質管理及試驗費(含混凝土、鋼筋、續接器、土方密度試驗及其他必要試驗與檢測)</t>
    <phoneticPr fontId="4" type="noConversion"/>
  </si>
  <si>
    <r>
      <rPr>
        <b/>
        <sz val="14"/>
        <rFont val="微軟正黑體"/>
        <family val="2"/>
        <charset val="136"/>
      </rPr>
      <t>工程名稱</t>
    </r>
    <r>
      <rPr>
        <b/>
        <sz val="14"/>
        <rFont val="Times New Roman"/>
        <family val="1"/>
      </rPr>
      <t>:</t>
    </r>
    <r>
      <rPr>
        <b/>
        <sz val="14"/>
        <rFont val="微軟正黑體"/>
        <family val="2"/>
        <charset val="136"/>
      </rPr>
      <t>台南市中西區南寧段</t>
    </r>
    <r>
      <rPr>
        <b/>
        <sz val="14"/>
        <rFont val="Times New Roman"/>
        <family val="1"/>
      </rPr>
      <t>170</t>
    </r>
    <r>
      <rPr>
        <b/>
        <sz val="14"/>
        <rFont val="微軟正黑體"/>
        <family val="2"/>
        <charset val="136"/>
      </rPr>
      <t>地號土地全案新建工程</t>
    </r>
    <phoneticPr fontId="4" type="noConversion"/>
  </si>
  <si>
    <t>工程名稱:台南市中西區南寧段170地號土地全案新建工程</t>
    <phoneticPr fontId="4" type="noConversion"/>
  </si>
  <si>
    <r>
      <t xml:space="preserve">                           </t>
    </r>
    <r>
      <rPr>
        <b/>
        <sz val="20"/>
        <rFont val="微軟正黑體"/>
        <family val="2"/>
        <charset val="136"/>
      </rPr>
      <t>工程詳細價目表</t>
    </r>
    <r>
      <rPr>
        <b/>
        <sz val="20"/>
        <rFont val="Times New Roman"/>
        <family val="1"/>
      </rPr>
      <t xml:space="preserve"> </t>
    </r>
    <r>
      <rPr>
        <b/>
        <sz val="20"/>
        <rFont val="微軟正黑體"/>
        <family val="2"/>
        <charset val="136"/>
      </rPr>
      <t>【標單總表】</t>
    </r>
    <r>
      <rPr>
        <b/>
        <sz val="20"/>
        <rFont val="Times New Roman"/>
        <family val="1"/>
      </rPr>
      <t xml:space="preserve">                                </t>
    </r>
    <r>
      <rPr>
        <sz val="14"/>
        <rFont val="Times New Roman"/>
        <family val="1"/>
      </rPr>
      <t>B-010</t>
    </r>
    <phoneticPr fontId="4" type="noConversion"/>
  </si>
  <si>
    <t>櫻花、和成</t>
    <phoneticPr fontId="61" type="noConversion"/>
  </si>
  <si>
    <t>和成CS140EJMU-AF701L，凱撒，隆昌</t>
  </si>
  <si>
    <t>和成BFF-148，凱撒，隆昌</t>
  </si>
  <si>
    <t>和成LF367SR+3188，凱撒，隆昌</t>
  </si>
  <si>
    <t>和成MC3100+L337N-3188，凱撒，隆昌</t>
  </si>
  <si>
    <t>和成BA797，凱撒，隆昌</t>
  </si>
  <si>
    <t>和成BA798T，凱撒，隆昌</t>
  </si>
  <si>
    <t>和成BA915，凱撒，隆昌</t>
  </si>
  <si>
    <t>和成BA8280S，凱撒，隆昌</t>
  </si>
  <si>
    <t>和成BA8274S，凱撒，隆昌</t>
  </si>
  <si>
    <t>和成BA2741S，凱撒，隆昌</t>
  </si>
  <si>
    <t>和成BF3731，凱撒，隆昌</t>
  </si>
  <si>
    <t>和成KF536E，凱撒，隆昌</t>
  </si>
  <si>
    <t>和成LF609A，凱撒，隆昌</t>
  </si>
  <si>
    <t>和成KF608A，凱撒，隆昌</t>
  </si>
  <si>
    <t>和成LF709A，凱撒，隆昌</t>
  </si>
  <si>
    <t>和成LF3608，凱撒，隆昌</t>
  </si>
  <si>
    <t>和成KF3577E，凱撒，隆昌</t>
  </si>
  <si>
    <t>和成BF211，凱撒，隆昌</t>
  </si>
  <si>
    <t>和成、凱撒、隆昌</t>
  </si>
  <si>
    <t>※</t>
    <phoneticPr fontId="61" type="noConversion"/>
  </si>
  <si>
    <t>總表與詳細價目表「單價」、「複價」之公式與連結請投標人自行確認，本公司不負連結及公式錯誤之責。</t>
    <phoneticPr fontId="6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</si>
</sst>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6" formatCode="&quot;$&quot;#,##0;[Red]\-&quot;$&quot;#,##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0.00_);[Red]\(0.00\)"/>
    <numFmt numFmtId="177" formatCode="#,##0.00_);[Red]\(#,##0.00\)"/>
    <numFmt numFmtId="178" formatCode="_ * #,##0_ ;_ * \-#,##0_ ;_ * &quot;-&quot;_ ;_ @_ "/>
    <numFmt numFmtId="179" formatCode="#,##0_);[Red]\(#,##0\)"/>
    <numFmt numFmtId="180" formatCode="General_)"/>
    <numFmt numFmtId="181" formatCode="0.00_)"/>
    <numFmt numFmtId="182" formatCode="#,##0_ "/>
    <numFmt numFmtId="183" formatCode="#,##0.0_);\(#,##0.0\)"/>
    <numFmt numFmtId="184" formatCode="&quot;$&quot;#,##0\ ;\(&quot;$&quot;#,##0\)"/>
    <numFmt numFmtId="185" formatCode="_-[$€-2]* #,##0.00_-;\-[$€-2]* #,##0.00_-;_-[$€-2]* &quot;-&quot;??_-"/>
    <numFmt numFmtId="186" formatCode="#,##0.0_ "/>
    <numFmt numFmtId="187" formatCode="_ * #,##0.00_ ;_ * \-#,##0.00_ ;_ * &quot;-&quot;??_ ;_ @_ "/>
    <numFmt numFmtId="188" formatCode="_ &quot;\&quot;* #,##0_ ;_ &quot;\&quot;* \-#,##0_ ;_ &quot;\&quot;* &quot;-&quot;_ ;_ @_ "/>
    <numFmt numFmtId="189" formatCode="_ &quot;\&quot;* #,##0.00_ ;_ &quot;\&quot;* \-#,##0.00_ ;_ &quot;\&quot;* &quot;-&quot;??_ ;_ @_ "/>
    <numFmt numFmtId="190" formatCode="0_);[Red]\(0\)"/>
    <numFmt numFmtId="191" formatCode="_-* #,##0_-;\-* #,##0_-;_-* &quot;-&quot;??_-;_-@_-"/>
    <numFmt numFmtId="192" formatCode="_-* #,##0.0_-;\-* #,##0.0_-;_-* &quot;-&quot;??_-;_-@_-"/>
    <numFmt numFmtId="193" formatCode="_(* #,##0.00_);_(* \(#,##0.00\);_(* &quot;-&quot;??_);_(@_)"/>
    <numFmt numFmtId="194" formatCode="&quot;$&quot;#,##0_);[Red]\(&quot;$&quot;#,##0\)"/>
    <numFmt numFmtId="195" formatCode="0_ "/>
    <numFmt numFmtId="196" formatCode="\300.00"/>
    <numFmt numFmtId="197" formatCode="\300"/>
    <numFmt numFmtId="198" formatCode="#,##0.0"/>
    <numFmt numFmtId="199" formatCode="_(* #,##0_);_(* \(#,##0\);_(* &quot;-&quot;_);_(@_)"/>
    <numFmt numFmtId="200" formatCode="&quot;•&quot;\ \ @"/>
    <numFmt numFmtId="201" formatCode="0.000"/>
    <numFmt numFmtId="202" formatCode="#,##0.00;[Red]#,##0.00"/>
    <numFmt numFmtId="203" formatCode="0.000000"/>
    <numFmt numFmtId="204" formatCode="0.0\ &quot;M&quot;"/>
    <numFmt numFmtId="205" formatCode="_(* #,##0.0000_);_(* \(#,##0.0000\);_(* &quot;-&quot;_);_(@_)"/>
    <numFmt numFmtId="206" formatCode="#,##0.0000_);\(#,##0.0000\)"/>
    <numFmt numFmtId="207" formatCode="\ \ _•&quot;–&quot;\ \ \ \ @"/>
    <numFmt numFmtId="208" formatCode="#,##0.000"/>
    <numFmt numFmtId="209" formatCode="&quot;$&quot;#,##0\ ;\-&quot;$&quot;#,##0"/>
    <numFmt numFmtId="210" formatCode="_(* #,##0.000000_);_(* \(#,##0.000000\);_(* &quot;-&quot;_);_(@_)"/>
    <numFmt numFmtId="211" formatCode="_-* #,##0.00_-;\-* #,##0.00_-;_-* \-??_-;_-@_-"/>
    <numFmt numFmtId="212" formatCode="#,##0.0_);[Red]\(#,##0.0\)"/>
    <numFmt numFmtId="213" formatCode="0.0_);[Red]\(0.0\)"/>
    <numFmt numFmtId="214" formatCode="_-* #,##0.00_-;\-* #,##0.00_-;_-* &quot;-&quot;_-;_-@_-"/>
    <numFmt numFmtId="215" formatCode="_-* #,##0.000_-;\-* #,##0.000_-;_-* &quot;-&quot;??_-;_-@_-"/>
    <numFmt numFmtId="216" formatCode="#&quot;天&quot;"/>
  </numFmts>
  <fonts count="133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name val="Helv"/>
      <family val="2"/>
    </font>
    <font>
      <sz val="12"/>
      <color indexed="22"/>
      <name val="新細明體"/>
      <family val="1"/>
      <charset val="136"/>
    </font>
    <font>
      <sz val="8"/>
      <color indexed="18"/>
      <name val="華康中楷體"/>
      <family val="3"/>
      <charset val="136"/>
    </font>
    <font>
      <sz val="11"/>
      <name val="Times New Roman"/>
      <family val="1"/>
    </font>
    <font>
      <sz val="11"/>
      <color indexed="8"/>
      <name val="全真楷書"/>
      <family val="3"/>
      <charset val="136"/>
    </font>
    <font>
      <sz val="12"/>
      <name val="全真楷書"/>
      <family val="3"/>
      <charset val="136"/>
    </font>
    <font>
      <sz val="12"/>
      <name val="Courier"/>
      <family val="3"/>
    </font>
    <font>
      <sz val="9"/>
      <name val="CG Times (W1)"/>
      <family val="1"/>
    </font>
    <font>
      <b/>
      <i/>
      <sz val="16"/>
      <name val="Helv"/>
      <family val="2"/>
    </font>
    <font>
      <sz val="10"/>
      <name val="Arial"/>
      <family val="2"/>
    </font>
    <font>
      <sz val="12"/>
      <color indexed="18"/>
      <name val="華康中楷體"/>
      <family val="3"/>
      <charset val="136"/>
    </font>
    <font>
      <sz val="12"/>
      <color indexed="60"/>
      <name val="新細明體"/>
      <family val="1"/>
      <charset val="136"/>
    </font>
    <font>
      <sz val="16"/>
      <name val="華康中楷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2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0"/>
      <color indexed="8"/>
      <name val="Arial"/>
      <family val="2"/>
    </font>
    <font>
      <sz val="11"/>
      <name val=""/>
      <family val="1"/>
      <charset val="136"/>
    </font>
    <font>
      <sz val="12"/>
      <name val="標楷體"/>
      <family val="4"/>
      <charset val="136"/>
    </font>
    <font>
      <sz val="8"/>
      <name val="Times"/>
      <family val="1"/>
    </font>
    <font>
      <b/>
      <sz val="8.3000000000000007"/>
      <name val="Helv"/>
      <family val="2"/>
    </font>
    <font>
      <sz val="9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u/>
      <sz val="10"/>
      <color indexed="14"/>
      <name val="MS Sans Serif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Times"/>
      <family val="1"/>
    </font>
    <font>
      <i/>
      <sz val="8"/>
      <name val="Times"/>
      <family val="1"/>
    </font>
    <font>
      <sz val="7"/>
      <name val="Small Fonts"/>
      <family val="2"/>
    </font>
    <font>
      <sz val="12"/>
      <name val="夥鰻羹"/>
      <family val="1"/>
      <charset val="136"/>
    </font>
    <font>
      <sz val="12"/>
      <color indexed="17"/>
      <name val="微軟正黑體"/>
      <family val="2"/>
      <charset val="136"/>
    </font>
    <font>
      <sz val="12"/>
      <name val="Arial Narrow"/>
      <family val="2"/>
    </font>
    <font>
      <sz val="9"/>
      <name val="華康仿宋體"/>
      <family val="1"/>
      <charset val="136"/>
    </font>
    <font>
      <sz val="12"/>
      <name val="宋体"/>
      <family val="3"/>
      <charset val="136"/>
    </font>
    <font>
      <sz val="12"/>
      <color indexed="20"/>
      <name val="微軟正黑體"/>
      <family val="2"/>
      <charset val="136"/>
    </font>
    <font>
      <sz val="11"/>
      <name val="Century Gothic"/>
      <family val="2"/>
    </font>
    <font>
      <sz val="12"/>
      <name val="바탕체"/>
      <family val="3"/>
    </font>
    <font>
      <sz val="11"/>
      <name val="돋움"/>
      <family val="2"/>
    </font>
    <font>
      <b/>
      <sz val="15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name val="Times New Roman"/>
      <family val="1"/>
    </font>
    <font>
      <sz val="14"/>
      <name val="細明體"/>
      <family val="3"/>
      <charset val="136"/>
    </font>
    <font>
      <b/>
      <i/>
      <sz val="12"/>
      <color indexed="8"/>
      <name val="Times New Roman"/>
      <family val="1"/>
    </font>
    <font>
      <sz val="11"/>
      <name val="元易細明體"/>
      <family val="3"/>
    </font>
    <font>
      <sz val="9"/>
      <name val="華康仿宋體"/>
      <family val="1"/>
      <charset val="136"/>
    </font>
    <font>
      <sz val="10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華康仿宋體"/>
      <family val="1"/>
      <charset val="136"/>
    </font>
    <font>
      <u/>
      <sz val="12"/>
      <color indexed="12"/>
      <name val="新細明體"/>
      <family val="1"/>
      <charset val="136"/>
    </font>
    <font>
      <sz val="11"/>
      <color indexed="8"/>
      <name val="新細明體"/>
      <family val="1"/>
      <charset val="136"/>
    </font>
    <font>
      <b/>
      <sz val="12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新細明體"/>
      <family val="1"/>
      <charset val="136"/>
    </font>
    <font>
      <u/>
      <sz val="10"/>
      <color indexed="12"/>
      <name val="Arial"/>
      <family val="2"/>
    </font>
    <font>
      <sz val="12"/>
      <color indexed="8"/>
      <name val="新細明體"/>
      <family val="1"/>
      <charset val="136"/>
    </font>
    <font>
      <sz val="12"/>
      <name val="細明體"/>
      <family val="3"/>
      <charset val="136"/>
    </font>
    <font>
      <sz val="12"/>
      <name val="華康中楷體"/>
      <family val="3"/>
      <charset val="136"/>
    </font>
    <font>
      <sz val="10"/>
      <name val="華康中楷體"/>
      <family val="3"/>
      <charset val="136"/>
    </font>
    <font>
      <sz val="10"/>
      <color indexed="12"/>
      <name val="華康中楷體"/>
      <family val="3"/>
      <charset val="136"/>
    </font>
    <font>
      <u/>
      <sz val="12"/>
      <color indexed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color indexed="12"/>
      <name val="Times New Roman"/>
      <family val="1"/>
    </font>
    <font>
      <sz val="8"/>
      <color indexed="8"/>
      <name val="Arial"/>
      <family val="2"/>
    </font>
    <font>
      <sz val="11"/>
      <name val="元易細明體"/>
      <family val="3"/>
    </font>
    <font>
      <u/>
      <sz val="12"/>
      <color indexed="36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42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42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1"/>
      <name val="元易細明體"/>
      <family val="3"/>
    </font>
    <font>
      <sz val="12"/>
      <name val="CG Times"/>
      <family val="1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u/>
      <sz val="10"/>
      <color theme="10"/>
      <name val="Arial"/>
      <family val="2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4"/>
      <name val="新細明體"/>
      <family val="1"/>
      <charset val="136"/>
    </font>
    <font>
      <b/>
      <sz val="20"/>
      <name val="微軟正黑體"/>
      <family val="2"/>
      <charset val="136"/>
    </font>
    <font>
      <b/>
      <sz val="20"/>
      <name val="Times New Roman"/>
      <family val="1"/>
    </font>
    <font>
      <vertAlign val="superscript"/>
      <sz val="12"/>
      <name val="新細明體"/>
      <family val="1"/>
      <charset val="136"/>
    </font>
    <font>
      <b/>
      <sz val="20"/>
      <name val="新細明體"/>
      <family val="1"/>
      <charset val="136"/>
    </font>
    <font>
      <sz val="20"/>
      <name val="新細明體"/>
      <family val="1"/>
      <charset val="136"/>
    </font>
    <font>
      <b/>
      <sz val="16"/>
      <name val="新細明體"/>
      <family val="1"/>
      <charset val="136"/>
    </font>
    <font>
      <sz val="10"/>
      <name val="新細明體"/>
      <family val="1"/>
      <charset val="136"/>
    </font>
    <font>
      <vertAlign val="superscript"/>
      <sz val="12"/>
      <name val="新細明體"/>
      <family val="1"/>
      <charset val="136"/>
      <scheme val="minor"/>
    </font>
    <font>
      <sz val="20"/>
      <name val="新細明體"/>
      <family val="1"/>
      <charset val="136"/>
      <scheme val="minor"/>
    </font>
    <font>
      <sz val="11"/>
      <name val="新細明體"/>
      <family val="1"/>
      <charset val="136"/>
    </font>
    <font>
      <sz val="16"/>
      <name val="Calibri"/>
      <family val="2"/>
    </font>
    <font>
      <sz val="1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vertAlign val="superscript"/>
      <sz val="12"/>
      <color theme="1"/>
      <name val="新細明體"/>
      <family val="1"/>
      <charset val="136"/>
    </font>
    <font>
      <strike/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  <font>
      <sz val="14"/>
      <name val="Times New Roman"/>
      <family val="1"/>
    </font>
    <font>
      <b/>
      <sz val="12"/>
      <color rgb="FFFF0000"/>
      <name val="新細明體"/>
      <family val="1"/>
      <charset val="136"/>
      <scheme val="minor"/>
    </font>
    <font>
      <b/>
      <sz val="13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gray0625">
        <fgColor indexed="12"/>
        <b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/>
      <right/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79">
    <xf numFmtId="0" fontId="0" fillId="0" borderId="0">
      <alignment vertical="center"/>
    </xf>
    <xf numFmtId="3" fontId="37" fillId="0" borderId="0">
      <alignment horizontal="left" vertical="center"/>
    </xf>
    <xf numFmtId="0" fontId="41" fillId="0" borderId="0"/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6" fillId="0" borderId="0"/>
    <xf numFmtId="183" fontId="62" fillId="0" borderId="0"/>
    <xf numFmtId="0" fontId="36" fillId="0" borderId="0"/>
    <xf numFmtId="0" fontId="41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43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43" fillId="0" borderId="0"/>
    <xf numFmtId="0" fontId="6" fillId="0" borderId="0"/>
    <xf numFmtId="183" fontId="62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6" fillId="0" borderId="0"/>
    <xf numFmtId="0" fontId="36" fillId="0" borderId="0"/>
    <xf numFmtId="0" fontId="36" fillId="0" borderId="0"/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183" fontId="62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41" fillId="0" borderId="0"/>
    <xf numFmtId="0" fontId="36" fillId="0" borderId="0"/>
    <xf numFmtId="0" fontId="3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6" fillId="0" borderId="0"/>
    <xf numFmtId="0" fontId="6" fillId="0" borderId="0"/>
    <xf numFmtId="0" fontId="6" fillId="0" borderId="0"/>
    <xf numFmtId="0" fontId="3" fillId="0" borderId="1">
      <alignment vertical="center"/>
    </xf>
    <xf numFmtId="0" fontId="6" fillId="0" borderId="0"/>
    <xf numFmtId="183" fontId="62" fillId="0" borderId="0"/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41" fillId="0" borderId="0"/>
    <xf numFmtId="0" fontId="41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6" fillId="0" borderId="0"/>
    <xf numFmtId="0" fontId="36" fillId="0" borderId="0"/>
    <xf numFmtId="183" fontId="62" fillId="0" borderId="0"/>
    <xf numFmtId="3" fontId="37" fillId="0" borderId="0">
      <alignment horizontal="left" vertical="center"/>
    </xf>
    <xf numFmtId="0" fontId="6" fillId="0" borderId="0"/>
    <xf numFmtId="0" fontId="36" fillId="0" borderId="0"/>
    <xf numFmtId="0" fontId="6" fillId="0" borderId="0"/>
    <xf numFmtId="183" fontId="62" fillId="0" borderId="0"/>
    <xf numFmtId="0" fontId="3" fillId="0" borderId="1">
      <alignment vertical="center"/>
    </xf>
    <xf numFmtId="0" fontId="43" fillId="0" borderId="0"/>
    <xf numFmtId="0" fontId="3" fillId="0" borderId="1">
      <alignment vertical="center"/>
    </xf>
    <xf numFmtId="3" fontId="37" fillId="0" borderId="0">
      <alignment horizontal="left" vertical="center"/>
    </xf>
    <xf numFmtId="3" fontId="37" fillId="0" borderId="0">
      <alignment horizontal="left" vertical="center"/>
    </xf>
    <xf numFmtId="0" fontId="6" fillId="0" borderId="0"/>
    <xf numFmtId="0" fontId="41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6" fillId="0" borderId="0"/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183" fontId="62" fillId="0" borderId="0"/>
    <xf numFmtId="183" fontId="62" fillId="0" borderId="0"/>
    <xf numFmtId="0" fontId="3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41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0" fontId="3" fillId="0" borderId="1">
      <alignment vertical="center"/>
    </xf>
    <xf numFmtId="0" fontId="3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6" fillId="0" borderId="0"/>
    <xf numFmtId="3" fontId="37" fillId="0" borderId="0">
      <alignment horizontal="left" vertical="center"/>
    </xf>
    <xf numFmtId="0" fontId="6" fillId="0" borderId="0"/>
    <xf numFmtId="0" fontId="41" fillId="0" borderId="0"/>
    <xf numFmtId="0" fontId="6" fillId="0" borderId="0"/>
    <xf numFmtId="0" fontId="3" fillId="0" borderId="1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41" fillId="0" borderId="0"/>
    <xf numFmtId="0" fontId="3" fillId="0" borderId="0"/>
    <xf numFmtId="0" fontId="12" fillId="0" borderId="0"/>
    <xf numFmtId="0" fontId="41" fillId="0" borderId="0"/>
    <xf numFmtId="0" fontId="3" fillId="0" borderId="0"/>
    <xf numFmtId="0" fontId="3" fillId="0" borderId="0"/>
    <xf numFmtId="0" fontId="76" fillId="2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76" fillId="2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2" borderId="0" applyNumberFormat="0" applyBorder="0" applyAlignment="0" applyProtection="0">
      <alignment vertical="center"/>
    </xf>
    <xf numFmtId="0" fontId="94" fillId="10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9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94" fillId="17" borderId="0" applyNumberFormat="0" applyBorder="0" applyAlignment="0" applyProtection="0">
      <alignment vertical="center"/>
    </xf>
    <xf numFmtId="0" fontId="94" fillId="18" borderId="0" applyNumberFormat="0" applyBorder="0" applyAlignment="0" applyProtection="0">
      <alignment vertical="center"/>
    </xf>
    <xf numFmtId="0" fontId="94" fillId="19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94" fillId="2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3" fillId="0" borderId="2" applyNumberFormat="0" applyFill="0" applyAlignment="0" applyProtection="0"/>
    <xf numFmtId="0" fontId="38" fillId="0" borderId="0"/>
    <xf numFmtId="0" fontId="39" fillId="21" borderId="3" applyNumberFormat="0" applyAlignment="0"/>
    <xf numFmtId="200" fontId="41" fillId="0" borderId="0" applyFont="0" applyFill="0" applyBorder="0" applyAlignment="0" applyProtection="0"/>
    <xf numFmtId="180" fontId="8" fillId="0" borderId="4">
      <alignment vertical="center"/>
    </xf>
    <xf numFmtId="0" fontId="12" fillId="0" borderId="0" applyFill="0" applyBorder="0" applyAlignment="0"/>
    <xf numFmtId="192" fontId="12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40" fillId="0" borderId="0" applyFill="0" applyBorder="0" applyAlignment="0"/>
    <xf numFmtId="201" fontId="40" fillId="0" borderId="0" applyFill="0" applyBorder="0" applyAlignment="0"/>
    <xf numFmtId="0" fontId="41" fillId="0" borderId="0" applyFill="0" applyBorder="0" applyAlignment="0"/>
    <xf numFmtId="202" fontId="41" fillId="0" borderId="0" applyFill="0" applyBorder="0" applyAlignment="0"/>
    <xf numFmtId="0" fontId="41" fillId="0" borderId="0" applyFill="0" applyBorder="0" applyAlignment="0"/>
    <xf numFmtId="203" fontId="41" fillId="0" borderId="0" applyFill="0" applyBorder="0" applyAlignment="0"/>
    <xf numFmtId="0" fontId="12" fillId="0" borderId="0" applyFill="0" applyBorder="0" applyAlignment="0"/>
    <xf numFmtId="192" fontId="12" fillId="0" borderId="0" applyFill="0" applyBorder="0" applyAlignment="0"/>
    <xf numFmtId="0" fontId="41" fillId="0" borderId="0" applyFill="0" applyBorder="0" applyAlignment="0"/>
    <xf numFmtId="204" fontId="41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95" fillId="2" borderId="5" applyNumberFormat="0" applyAlignment="0" applyProtection="0">
      <alignment vertical="center"/>
    </xf>
    <xf numFmtId="0" fontId="96" fillId="22" borderId="6" applyNumberFormat="0" applyAlignment="0" applyProtection="0">
      <alignment vertical="center"/>
    </xf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41" fillId="0" borderId="0"/>
    <xf numFmtId="205" fontId="41" fillId="0" borderId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37" fontId="42" fillId="0" borderId="0" applyFill="0" applyBorder="0" applyAlignment="0" applyProtection="0"/>
    <xf numFmtId="183" fontId="42" fillId="0" borderId="0" applyFill="0" applyBorder="0" applyAlignment="0" applyProtection="0"/>
    <xf numFmtId="0" fontId="12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80" fontId="87" fillId="0" borderId="0" applyFill="0" applyBorder="0">
      <alignment horizontal="left"/>
    </xf>
    <xf numFmtId="0" fontId="15" fillId="0" borderId="0" applyFont="0" applyFill="0" applyBorder="0" applyAlignment="0" applyProtection="0"/>
    <xf numFmtId="0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207" fontId="4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4" fontId="35" fillId="0" borderId="0" applyFill="0" applyBorder="0" applyAlignment="0"/>
    <xf numFmtId="38" fontId="43" fillId="0" borderId="7">
      <alignment vertical="center"/>
    </xf>
    <xf numFmtId="208" fontId="88" fillId="0" borderId="0"/>
    <xf numFmtId="38" fontId="9" fillId="0" borderId="0" applyBorder="0" applyAlignment="0"/>
    <xf numFmtId="0" fontId="12" fillId="0" borderId="0" applyFill="0" applyBorder="0" applyAlignment="0"/>
    <xf numFmtId="192" fontId="12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12" fillId="0" borderId="0" applyFill="0" applyBorder="0" applyAlignment="0"/>
    <xf numFmtId="192" fontId="12" fillId="0" borderId="0" applyFill="0" applyBorder="0" applyAlignment="0"/>
    <xf numFmtId="0" fontId="41" fillId="0" borderId="0" applyFill="0" applyBorder="0" applyAlignment="0"/>
    <xf numFmtId="204" fontId="41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185" fontId="3" fillId="0" borderId="0" applyFont="0" applyFill="0" applyBorder="0" applyAlignment="0" applyProtection="0"/>
    <xf numFmtId="211" fontId="2" fillId="0" borderId="0">
      <alignment vertical="center"/>
    </xf>
    <xf numFmtId="0" fontId="2" fillId="0" borderId="0">
      <alignment vertical="center"/>
    </xf>
    <xf numFmtId="0" fontId="3" fillId="0" borderId="0"/>
    <xf numFmtId="0" fontId="97" fillId="0" borderId="0" applyNumberFormat="0" applyFill="0" applyBorder="0" applyAlignment="0" applyProtection="0">
      <alignment vertical="center"/>
    </xf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2" applyNumberFormat="0" applyFont="0" applyBorder="0" applyAlignment="0"/>
    <xf numFmtId="0" fontId="33" fillId="8" borderId="0" applyNumberFormat="0" applyBorder="0" applyAlignment="0" applyProtection="0">
      <alignment vertical="center"/>
    </xf>
    <xf numFmtId="38" fontId="42" fillId="23" borderId="0" applyNumberFormat="0" applyBorder="0" applyAlignment="0" applyProtection="0"/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25" fillId="0" borderId="10" applyNumberFormat="0" applyFill="0" applyAlignment="0" applyProtection="0">
      <alignment vertical="center"/>
    </xf>
    <xf numFmtId="0" fontId="45" fillId="0" borderId="0" applyNumberFormat="0" applyFill="0" applyBorder="0" applyAlignment="0" applyProtection="0"/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82" fontId="9" fillId="0" borderId="0">
      <alignment vertical="center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3" fontId="62" fillId="13" borderId="0" applyNumberFormat="0" applyFont="0" applyBorder="0" applyAlignment="0">
      <protection locked="0"/>
    </xf>
    <xf numFmtId="10" fontId="42" fillId="24" borderId="13" applyNumberFormat="0" applyBorder="0" applyAlignment="0" applyProtection="0"/>
    <xf numFmtId="0" fontId="98" fillId="3" borderId="5" applyNumberFormat="0" applyAlignment="0" applyProtection="0">
      <alignment vertical="center"/>
    </xf>
    <xf numFmtId="183" fontId="89" fillId="0" borderId="0" applyNumberFormat="0" applyFill="0" applyBorder="0" applyAlignment="0">
      <protection locked="0"/>
    </xf>
    <xf numFmtId="209" fontId="88" fillId="0" borderId="0"/>
    <xf numFmtId="180" fontId="10" fillId="25" borderId="14" applyProtection="0">
      <alignment vertical="center"/>
    </xf>
    <xf numFmtId="181" fontId="11" fillId="0" borderId="15" applyNumberFormat="0" applyFont="0" applyFill="0" applyAlignment="0" applyProtection="0">
      <alignment vertical="center"/>
    </xf>
    <xf numFmtId="0" fontId="12" fillId="0" borderId="0" applyFill="0" applyBorder="0" applyAlignment="0"/>
    <xf numFmtId="192" fontId="12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12" fillId="0" borderId="0" applyFill="0" applyBorder="0" applyAlignment="0"/>
    <xf numFmtId="192" fontId="12" fillId="0" borderId="0" applyFill="0" applyBorder="0" applyAlignment="0"/>
    <xf numFmtId="0" fontId="41" fillId="0" borderId="0" applyFill="0" applyBorder="0" applyAlignment="0"/>
    <xf numFmtId="204" fontId="41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99" fillId="0" borderId="16" applyNumberFormat="0" applyFill="0" applyAlignment="0" applyProtection="0">
      <alignment vertical="center"/>
    </xf>
    <xf numFmtId="180" fontId="12" fillId="25" borderId="13" applyNumberFormat="0" applyFont="0" applyFill="0" applyBorder="0">
      <alignment horizontal="center" vertical="center"/>
    </xf>
    <xf numFmtId="0" fontId="47" fillId="0" borderId="0"/>
    <xf numFmtId="0" fontId="13" fillId="0" borderId="17" applyNumberFormat="0">
      <alignment horizontal="left" vertical="center"/>
    </xf>
    <xf numFmtId="0" fontId="48" fillId="0" borderId="0"/>
    <xf numFmtId="0" fontId="100" fillId="12" borderId="0" applyNumberFormat="0" applyBorder="0" applyAlignment="0" applyProtection="0">
      <alignment vertical="center"/>
    </xf>
    <xf numFmtId="37" fontId="49" fillId="0" borderId="0"/>
    <xf numFmtId="181" fontId="14" fillId="0" borderId="0"/>
    <xf numFmtId="0" fontId="15" fillId="0" borderId="0"/>
    <xf numFmtId="0" fontId="3" fillId="4" borderId="18" applyNumberFormat="0" applyFont="0" applyAlignment="0" applyProtection="0">
      <alignment vertical="center"/>
    </xf>
    <xf numFmtId="0" fontId="101" fillId="2" borderId="19" applyNumberFormat="0" applyAlignment="0" applyProtection="0">
      <alignment vertical="center"/>
    </xf>
    <xf numFmtId="0" fontId="41" fillId="0" borderId="0" applyFont="0" applyFill="0" applyBorder="0" applyAlignment="0" applyProtection="0"/>
    <xf numFmtId="203" fontId="41" fillId="0" borderId="0" applyFont="0" applyFill="0" applyBorder="0" applyAlignment="0" applyProtection="0"/>
    <xf numFmtId="0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2" fillId="0" borderId="0" applyFill="0" applyBorder="0" applyAlignment="0"/>
    <xf numFmtId="192" fontId="12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0" fontId="12" fillId="0" borderId="0" applyFill="0" applyBorder="0" applyAlignment="0"/>
    <xf numFmtId="192" fontId="12" fillId="0" borderId="0" applyFill="0" applyBorder="0" applyAlignment="0"/>
    <xf numFmtId="0" fontId="41" fillId="0" borderId="0" applyFill="0" applyBorder="0" applyAlignment="0"/>
    <xf numFmtId="204" fontId="41" fillId="0" borderId="0" applyFill="0" applyBorder="0" applyAlignment="0"/>
    <xf numFmtId="0" fontId="40" fillId="0" borderId="0" applyFill="0" applyBorder="0" applyAlignment="0"/>
    <xf numFmtId="180" fontId="40" fillId="0" borderId="0" applyFill="0" applyBorder="0" applyAlignment="0"/>
    <xf numFmtId="4" fontId="42" fillId="0" borderId="0"/>
    <xf numFmtId="3" fontId="42" fillId="0" borderId="0" applyNumberFormat="0" applyFont="0" applyAlignment="0"/>
    <xf numFmtId="0" fontId="15" fillId="26" borderId="0"/>
    <xf numFmtId="0" fontId="13" fillId="0" borderId="20">
      <alignment horizontal="left" vertical="center"/>
    </xf>
    <xf numFmtId="0" fontId="90" fillId="27" borderId="21" applyFill="0" applyProtection="0">
      <alignment horizontal="center" wrapText="1"/>
      <protection locked="0"/>
    </xf>
    <xf numFmtId="49" fontId="35" fillId="0" borderId="0" applyFill="0" applyBorder="0" applyAlignment="0"/>
    <xf numFmtId="0" fontId="41" fillId="0" borderId="0" applyFill="0" applyBorder="0" applyAlignment="0"/>
    <xf numFmtId="198" fontId="41" fillId="0" borderId="0" applyFill="0" applyBorder="0" applyAlignment="0"/>
    <xf numFmtId="0" fontId="41" fillId="0" borderId="0" applyFill="0" applyBorder="0" applyAlignment="0"/>
    <xf numFmtId="210" fontId="41" fillId="0" borderId="0" applyFill="0" applyBorder="0" applyAlignment="0"/>
    <xf numFmtId="0" fontId="13" fillId="0" borderId="22" applyNumberFormat="0" applyFill="0" applyProtection="0">
      <alignment horizontal="left"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23" applyNumberFormat="0" applyFont="0" applyFill="0" applyAlignment="0" applyProtection="0"/>
    <xf numFmtId="0" fontId="15" fillId="0" borderId="23" applyNumberFormat="0" applyFont="0" applyFill="0" applyAlignment="0" applyProtection="0"/>
    <xf numFmtId="0" fontId="15" fillId="0" borderId="23" applyNumberFormat="0" applyFont="0" applyFill="0" applyAlignment="0" applyProtection="0"/>
    <xf numFmtId="0" fontId="15" fillId="0" borderId="23" applyNumberFormat="0" applyFont="0" applyFill="0" applyAlignment="0" applyProtection="0"/>
    <xf numFmtId="0" fontId="102" fillId="0" borderId="24" applyNumberFormat="0" applyFill="0" applyAlignment="0" applyProtection="0">
      <alignment vertical="center"/>
    </xf>
    <xf numFmtId="0" fontId="16" fillId="0" borderId="13" applyBorder="0">
      <alignment horizontal="left"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50" fillId="0" borderId="0"/>
    <xf numFmtId="0" fontId="41" fillId="0" borderId="0"/>
    <xf numFmtId="0" fontId="107" fillId="0" borderId="0">
      <alignment vertical="center"/>
    </xf>
    <xf numFmtId="0" fontId="107" fillId="0" borderId="0">
      <alignment vertical="center"/>
    </xf>
    <xf numFmtId="0" fontId="3" fillId="0" borderId="0"/>
    <xf numFmtId="0" fontId="107" fillId="0" borderId="0">
      <alignment vertical="center"/>
    </xf>
    <xf numFmtId="0" fontId="15" fillId="0" borderId="0">
      <alignment vertical="center"/>
    </xf>
    <xf numFmtId="0" fontId="107" fillId="0" borderId="0">
      <alignment vertical="center"/>
    </xf>
    <xf numFmtId="0" fontId="3" fillId="0" borderId="0">
      <alignment vertical="center"/>
    </xf>
    <xf numFmtId="0" fontId="15" fillId="0" borderId="0"/>
    <xf numFmtId="0" fontId="3" fillId="0" borderId="0"/>
    <xf numFmtId="0" fontId="3" fillId="0" borderId="0">
      <alignment vertical="center"/>
    </xf>
    <xf numFmtId="0" fontId="3" fillId="0" borderId="0"/>
    <xf numFmtId="0" fontId="82" fillId="0" borderId="0"/>
    <xf numFmtId="0" fontId="41" fillId="0" borderId="0"/>
    <xf numFmtId="0" fontId="67" fillId="0" borderId="0"/>
    <xf numFmtId="0" fontId="3" fillId="0" borderId="0">
      <alignment vertical="center"/>
    </xf>
    <xf numFmtId="0" fontId="15" fillId="0" borderId="0"/>
    <xf numFmtId="0" fontId="83" fillId="0" borderId="0"/>
    <xf numFmtId="0" fontId="2" fillId="0" borderId="0">
      <alignment vertical="center"/>
    </xf>
    <xf numFmtId="0" fontId="3" fillId="0" borderId="0">
      <alignment vertical="center"/>
    </xf>
    <xf numFmtId="0" fontId="107" fillId="0" borderId="0">
      <alignment vertical="center"/>
    </xf>
    <xf numFmtId="0" fontId="15" fillId="0" borderId="0"/>
    <xf numFmtId="0" fontId="3" fillId="0" borderId="0">
      <alignment vertical="center"/>
    </xf>
    <xf numFmtId="0" fontId="3" fillId="0" borderId="0"/>
    <xf numFmtId="0" fontId="15" fillId="0" borderId="0"/>
    <xf numFmtId="0" fontId="108" fillId="0" borderId="0">
      <alignment vertical="center"/>
    </xf>
    <xf numFmtId="0" fontId="3" fillId="0" borderId="0"/>
    <xf numFmtId="0" fontId="3" fillId="0" borderId="0">
      <alignment vertical="center"/>
    </xf>
    <xf numFmtId="0" fontId="41" fillId="0" borderId="0"/>
    <xf numFmtId="0" fontId="3" fillId="0" borderId="0"/>
    <xf numFmtId="0" fontId="3" fillId="0" borderId="0">
      <alignment vertical="center"/>
    </xf>
    <xf numFmtId="0" fontId="41" fillId="0" borderId="0"/>
    <xf numFmtId="0" fontId="3" fillId="0" borderId="0">
      <alignment vertical="center"/>
    </xf>
    <xf numFmtId="0" fontId="41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196" fontId="83" fillId="0" borderId="0"/>
    <xf numFmtId="43" fontId="7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193" fontId="3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15" fillId="0" borderId="0"/>
    <xf numFmtId="193" fontId="3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81" fillId="0" borderId="0" applyFont="0" applyFill="0" applyBorder="0" applyAlignment="0" applyProtection="0">
      <alignment vertical="center"/>
    </xf>
    <xf numFmtId="193" fontId="4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93" fillId="0" borderId="0" applyFont="0" applyFill="0" applyBorder="0" applyAlignment="0" applyProtection="0">
      <alignment vertical="center"/>
    </xf>
    <xf numFmtId="0" fontId="15" fillId="0" borderId="0"/>
    <xf numFmtId="43" fontId="10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99" fontId="41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90" fontId="41" fillId="0" borderId="0" applyFont="0" applyFill="0" applyBorder="0" applyAlignment="0" applyProtection="0"/>
    <xf numFmtId="190" fontId="41" fillId="0" borderId="0" applyFont="0" applyFill="0" applyBorder="0" applyAlignment="0" applyProtection="0"/>
    <xf numFmtId="0" fontId="15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0" borderId="0"/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9" fillId="0" borderId="15" applyAlignment="0">
      <alignment horizontal="center" vertical="center" wrapText="1"/>
    </xf>
    <xf numFmtId="0" fontId="91" fillId="0" borderId="15" applyAlignment="0">
      <alignment horizontal="center" vertical="center" wrapText="1"/>
    </xf>
    <xf numFmtId="0" fontId="104" fillId="0" borderId="15" applyAlignment="0">
      <alignment horizontal="center" vertical="center" wrapText="1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5" fillId="0" borderId="0"/>
    <xf numFmtId="0" fontId="105" fillId="0" borderId="25" applyNumberFormat="0" applyFont="0" applyBorder="0"/>
    <xf numFmtId="186" fontId="52" fillId="0" borderId="13">
      <alignment vertical="center"/>
    </xf>
    <xf numFmtId="0" fontId="53" fillId="0" borderId="13">
      <alignment vertical="center" wrapText="1"/>
    </xf>
    <xf numFmtId="0" fontId="70" fillId="0" borderId="13">
      <alignment vertical="center" wrapText="1"/>
    </xf>
    <xf numFmtId="0" fontId="74" fillId="0" borderId="13">
      <alignment vertical="center" wrapText="1"/>
    </xf>
    <xf numFmtId="0" fontId="74" fillId="0" borderId="13">
      <alignment vertical="center" wrapText="1"/>
    </xf>
    <xf numFmtId="0" fontId="70" fillId="0" borderId="13">
      <alignment vertical="center" wrapText="1"/>
    </xf>
    <xf numFmtId="0" fontId="74" fillId="0" borderId="13">
      <alignment vertical="center" wrapText="1"/>
    </xf>
    <xf numFmtId="197" fontId="84" fillId="0" borderId="26">
      <alignment vertical="center"/>
    </xf>
    <xf numFmtId="0" fontId="21" fillId="2" borderId="5" applyNumberFormat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0" borderId="9">
      <alignment horizontal="center" vertical="center"/>
    </xf>
    <xf numFmtId="0" fontId="54" fillId="0" borderId="0"/>
    <xf numFmtId="44" fontId="3" fillId="0" borderId="0" applyFont="0" applyFill="0" applyBorder="0" applyAlignment="0" applyProtection="0">
      <alignment vertical="center"/>
    </xf>
    <xf numFmtId="194" fontId="12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22" fillId="0" borderId="16" applyNumberFormat="0" applyFill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9" fontId="5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" fontId="71" fillId="0" borderId="15">
      <alignment vertical="center"/>
    </xf>
    <xf numFmtId="0" fontId="15" fillId="0" borderId="0"/>
    <xf numFmtId="0" fontId="59" fillId="0" borderId="27" applyNumberFormat="0" applyFill="0" applyAlignment="0" applyProtection="0"/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1" fontId="12" fillId="0" borderId="28">
      <alignment horizontal="left" vertical="top" wrapText="1"/>
    </xf>
    <xf numFmtId="0" fontId="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39" fontId="85" fillId="0" borderId="29">
      <alignment horizontal="right"/>
    </xf>
    <xf numFmtId="0" fontId="28" fillId="3" borderId="5" applyNumberFormat="0" applyAlignment="0" applyProtection="0">
      <alignment vertical="center"/>
    </xf>
    <xf numFmtId="0" fontId="29" fillId="2" borderId="19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30" fillId="22" borderId="6" applyNumberFormat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30" borderId="0" applyNumberFormat="0" applyBorder="0" applyAlignment="0" applyProtection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/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8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89" fontId="50" fillId="0" borderId="0" applyFont="0" applyFill="0" applyBorder="0" applyAlignment="0" applyProtection="0"/>
    <xf numFmtId="41" fontId="56" fillId="0" borderId="0" applyFont="0" applyFill="0" applyBorder="0" applyAlignment="0" applyProtection="0"/>
    <xf numFmtId="178" fontId="57" fillId="0" borderId="0" applyFont="0" applyFill="0" applyBorder="0" applyAlignment="0" applyProtection="0"/>
    <xf numFmtId="0" fontId="58" fillId="0" borderId="0"/>
    <xf numFmtId="0" fontId="15" fillId="0" borderId="0"/>
    <xf numFmtId="0" fontId="12" fillId="0" borderId="0"/>
    <xf numFmtId="37" fontId="12" fillId="0" borderId="0"/>
    <xf numFmtId="0" fontId="3" fillId="0" borderId="0"/>
    <xf numFmtId="0" fontId="15" fillId="0" borderId="0"/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9" fillId="0" borderId="15" applyAlignment="0">
      <alignment horizontal="center" vertical="center" wrapText="1"/>
    </xf>
    <xf numFmtId="0" fontId="69" fillId="0" borderId="15" applyAlignment="0">
      <alignment horizontal="center" vertical="center" wrapText="1"/>
    </xf>
    <xf numFmtId="0" fontId="53" fillId="0" borderId="13">
      <alignment vertical="center" wrapText="1"/>
    </xf>
    <xf numFmtId="0" fontId="53" fillId="0" borderId="13">
      <alignment vertical="center" wrapText="1"/>
    </xf>
    <xf numFmtId="0" fontId="53" fillId="0" borderId="13">
      <alignment vertical="center" wrapText="1"/>
    </xf>
    <xf numFmtId="0" fontId="53" fillId="0" borderId="13">
      <alignment vertical="center" wrapText="1"/>
    </xf>
    <xf numFmtId="0" fontId="53" fillId="0" borderId="13">
      <alignment vertical="center" wrapText="1"/>
    </xf>
    <xf numFmtId="44" fontId="3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0" fontId="3" fillId="0" borderId="0"/>
  </cellStyleXfs>
  <cellXfs count="245">
    <xf numFmtId="0" fontId="0" fillId="0" borderId="0" xfId="0">
      <alignment vertical="center"/>
    </xf>
    <xf numFmtId="41" fontId="111" fillId="32" borderId="13" xfId="3222" applyNumberFormat="1" applyFont="1" applyFill="1" applyBorder="1" applyAlignment="1" applyProtection="1">
      <alignment vertical="center"/>
    </xf>
    <xf numFmtId="0" fontId="111" fillId="32" borderId="13" xfId="3222" applyNumberFormat="1" applyFont="1" applyFill="1" applyBorder="1" applyAlignment="1" applyProtection="1">
      <alignment vertical="center"/>
    </xf>
    <xf numFmtId="0" fontId="111" fillId="0" borderId="0" xfId="0" applyFont="1" applyFill="1" applyBorder="1" applyAlignment="1" applyProtection="1">
      <alignment vertical="center"/>
    </xf>
    <xf numFmtId="0" fontId="111" fillId="32" borderId="13" xfId="3222" applyNumberFormat="1" applyFont="1" applyFill="1" applyBorder="1" applyAlignment="1" applyProtection="1">
      <alignment vertical="center" wrapText="1"/>
    </xf>
    <xf numFmtId="0" fontId="3" fillId="32" borderId="13" xfId="3222" applyNumberFormat="1" applyFont="1" applyFill="1" applyBorder="1" applyAlignment="1" applyProtection="1">
      <alignment vertical="center"/>
    </xf>
    <xf numFmtId="191" fontId="3" fillId="32" borderId="13" xfId="3227" applyNumberFormat="1" applyFont="1" applyFill="1" applyBorder="1" applyAlignment="1" applyProtection="1">
      <alignment vertical="center"/>
    </xf>
    <xf numFmtId="191" fontId="3" fillId="0" borderId="13" xfId="3227" applyNumberFormat="1" applyFont="1" applyFill="1" applyBorder="1" applyAlignment="1" applyProtection="1">
      <alignment vertical="center"/>
    </xf>
    <xf numFmtId="191" fontId="111" fillId="32" borderId="13" xfId="3039" applyNumberFormat="1" applyFont="1" applyFill="1" applyBorder="1" applyAlignment="1" applyProtection="1">
      <alignment horizontal="left" vertical="center" shrinkToFit="1"/>
      <protection locked="0"/>
    </xf>
    <xf numFmtId="41" fontId="111" fillId="32" borderId="13" xfId="3220" applyNumberFormat="1" applyFont="1" applyFill="1" applyBorder="1" applyAlignment="1" applyProtection="1">
      <alignment horizontal="left" vertical="center" shrinkToFit="1"/>
      <protection locked="0"/>
    </xf>
    <xf numFmtId="0" fontId="111" fillId="0" borderId="0" xfId="0" applyFont="1" applyFill="1" applyProtection="1">
      <alignment vertical="center"/>
      <protection locked="0"/>
    </xf>
    <xf numFmtId="191" fontId="77" fillId="0" borderId="13" xfId="3225" applyNumberFormat="1" applyFont="1" applyFill="1" applyBorder="1" applyAlignment="1" applyProtection="1">
      <alignment horizontal="right" vertical="center" wrapText="1" shrinkToFit="1"/>
      <protection locked="0"/>
    </xf>
    <xf numFmtId="191" fontId="112" fillId="0" borderId="13" xfId="3225" applyNumberFormat="1" applyFont="1" applyFill="1" applyBorder="1" applyAlignment="1" applyProtection="1">
      <alignment horizontal="right" vertical="center" wrapText="1" shrinkToFit="1"/>
      <protection locked="0"/>
    </xf>
    <xf numFmtId="191" fontId="3" fillId="0" borderId="13" xfId="3039" applyNumberFormat="1" applyFont="1" applyFill="1" applyBorder="1" applyProtection="1">
      <alignment vertical="center"/>
      <protection locked="0"/>
    </xf>
    <xf numFmtId="191" fontId="3" fillId="0" borderId="13" xfId="3225" applyNumberFormat="1" applyFont="1" applyFill="1" applyBorder="1" applyAlignment="1" applyProtection="1">
      <alignment horizontal="right" vertical="center" wrapText="1" shrinkToFit="1"/>
      <protection locked="0"/>
    </xf>
    <xf numFmtId="191" fontId="3" fillId="0" borderId="13" xfId="3225" applyNumberFormat="1" applyFont="1" applyFill="1" applyBorder="1" applyProtection="1">
      <alignment vertical="center"/>
      <protection locked="0"/>
    </xf>
    <xf numFmtId="191" fontId="3" fillId="32" borderId="13" xfId="3225" applyNumberFormat="1" applyFont="1" applyFill="1" applyBorder="1" applyProtection="1">
      <alignment vertical="center"/>
      <protection locked="0"/>
    </xf>
    <xf numFmtId="191" fontId="3" fillId="32" borderId="13" xfId="3225" applyNumberFormat="1" applyFont="1" applyFill="1" applyBorder="1" applyAlignment="1" applyProtection="1">
      <alignment horizontal="right" vertical="center" wrapText="1" shrinkToFit="1"/>
      <protection locked="0"/>
    </xf>
    <xf numFmtId="191" fontId="3" fillId="32" borderId="13" xfId="3039" applyNumberFormat="1" applyFont="1" applyFill="1" applyBorder="1" applyProtection="1">
      <alignment vertical="center"/>
      <protection locked="0"/>
    </xf>
    <xf numFmtId="191" fontId="3" fillId="32" borderId="13" xfId="3039" applyNumberFormat="1" applyFont="1" applyFill="1" applyBorder="1" applyAlignment="1" applyProtection="1">
      <alignment horizontal="right" vertical="center" wrapText="1" shrinkToFit="1"/>
      <protection locked="0"/>
    </xf>
    <xf numFmtId="191" fontId="3" fillId="0" borderId="13" xfId="3225" applyNumberFormat="1" applyFont="1" applyFill="1" applyBorder="1" applyAlignment="1" applyProtection="1">
      <alignment horizontal="right" vertical="center" shrinkToFit="1"/>
      <protection locked="0"/>
    </xf>
    <xf numFmtId="191" fontId="3" fillId="32" borderId="13" xfId="3039" applyNumberFormat="1" applyFont="1" applyFill="1" applyBorder="1" applyAlignment="1" applyProtection="1">
      <alignment horizontal="center" vertical="center" wrapText="1"/>
      <protection locked="0"/>
    </xf>
    <xf numFmtId="191" fontId="3" fillId="32" borderId="13" xfId="3231" applyNumberFormat="1" applyFont="1" applyFill="1" applyBorder="1" applyAlignment="1" applyProtection="1">
      <alignment horizontal="right" vertical="center" wrapText="1" shrinkToFit="1"/>
      <protection locked="0"/>
    </xf>
    <xf numFmtId="0" fontId="3" fillId="32" borderId="13" xfId="0" applyFont="1" applyFill="1" applyBorder="1" applyProtection="1">
      <alignment vertical="center"/>
      <protection locked="0"/>
    </xf>
    <xf numFmtId="192" fontId="3" fillId="32" borderId="13" xfId="3225" applyNumberFormat="1" applyFont="1" applyFill="1" applyBorder="1" applyProtection="1">
      <alignment vertical="center"/>
      <protection locked="0"/>
    </xf>
    <xf numFmtId="0" fontId="111" fillId="0" borderId="13" xfId="0" applyFont="1" applyFill="1" applyBorder="1" applyAlignment="1" applyProtection="1">
      <alignment vertical="center"/>
      <protection locked="0"/>
    </xf>
    <xf numFmtId="41" fontId="111" fillId="32" borderId="13" xfId="3220" applyNumberFormat="1" applyFont="1" applyFill="1" applyBorder="1" applyAlignment="1" applyProtection="1">
      <alignment vertical="center" shrinkToFit="1"/>
      <protection locked="0"/>
    </xf>
    <xf numFmtId="191" fontId="111" fillId="32" borderId="13" xfId="3039" applyNumberFormat="1" applyFont="1" applyFill="1" applyBorder="1" applyAlignment="1" applyProtection="1">
      <alignment vertical="center"/>
      <protection locked="0"/>
    </xf>
    <xf numFmtId="186" fontId="3" fillId="32" borderId="13" xfId="3225" applyNumberFormat="1" applyFont="1" applyFill="1" applyBorder="1" applyAlignment="1" applyProtection="1">
      <alignment horizontal="right" vertical="center" wrapText="1" shrinkToFit="1"/>
      <protection locked="0"/>
    </xf>
    <xf numFmtId="192" fontId="3" fillId="32" borderId="13" xfId="3225" applyNumberFormat="1" applyFont="1" applyFill="1" applyBorder="1" applyAlignment="1" applyProtection="1">
      <alignment horizontal="right" vertical="center" wrapText="1" shrinkToFit="1"/>
      <protection locked="0"/>
    </xf>
    <xf numFmtId="212" fontId="111" fillId="32" borderId="13" xfId="3222" applyNumberFormat="1" applyFont="1" applyFill="1" applyBorder="1" applyAlignment="1" applyProtection="1">
      <alignment vertical="center"/>
      <protection locked="0"/>
    </xf>
    <xf numFmtId="191" fontId="111" fillId="0" borderId="13" xfId="0" applyNumberFormat="1" applyFont="1" applyFill="1" applyBorder="1" applyAlignment="1" applyProtection="1">
      <alignment vertical="center"/>
      <protection locked="0"/>
    </xf>
    <xf numFmtId="41" fontId="111" fillId="0" borderId="13" xfId="0" applyNumberFormat="1" applyFont="1" applyFill="1" applyBorder="1" applyAlignment="1" applyProtection="1">
      <alignment vertical="center"/>
      <protection locked="0"/>
    </xf>
    <xf numFmtId="191" fontId="3" fillId="0" borderId="13" xfId="3225" applyNumberFormat="1" applyFont="1" applyFill="1" applyBorder="1" applyAlignment="1" applyProtection="1">
      <alignment horizontal="right" vertical="center"/>
      <protection locked="0"/>
    </xf>
    <xf numFmtId="191" fontId="3" fillId="32" borderId="13" xfId="3225" applyNumberFormat="1" applyFont="1" applyFill="1" applyBorder="1" applyAlignment="1" applyProtection="1">
      <alignment horizontal="right" vertical="center" wrapText="1"/>
      <protection locked="0"/>
    </xf>
    <xf numFmtId="191" fontId="3" fillId="32" borderId="13" xfId="3227" applyNumberFormat="1" applyFont="1" applyFill="1" applyBorder="1" applyAlignment="1" applyProtection="1">
      <alignment vertical="center"/>
      <protection locked="0"/>
    </xf>
    <xf numFmtId="191" fontId="3" fillId="0" borderId="13" xfId="3242" applyNumberFormat="1" applyFont="1" applyFill="1" applyBorder="1" applyProtection="1">
      <alignment vertical="center"/>
      <protection locked="0"/>
    </xf>
    <xf numFmtId="182" fontId="3" fillId="0" borderId="13" xfId="0" applyNumberFormat="1" applyFont="1" applyFill="1" applyBorder="1" applyAlignment="1" applyProtection="1">
      <alignment horizontal="right" vertical="center" shrinkToFit="1"/>
      <protection locked="0"/>
    </xf>
    <xf numFmtId="191" fontId="2" fillId="0" borderId="13" xfId="3225" applyNumberFormat="1" applyFont="1" applyFill="1" applyBorder="1" applyProtection="1">
      <alignment vertical="center"/>
      <protection locked="0"/>
    </xf>
    <xf numFmtId="182" fontId="108" fillId="0" borderId="13" xfId="0" applyNumberFormat="1" applyFont="1" applyFill="1" applyBorder="1" applyAlignment="1" applyProtection="1">
      <alignment horizontal="right" vertical="center" shrinkToFit="1"/>
      <protection locked="0"/>
    </xf>
    <xf numFmtId="191" fontId="19" fillId="0" borderId="13" xfId="3225" applyNumberFormat="1" applyFont="1" applyFill="1" applyBorder="1" applyProtection="1">
      <alignment vertical="center"/>
      <protection locked="0"/>
    </xf>
    <xf numFmtId="182" fontId="77" fillId="0" borderId="13" xfId="0" applyNumberFormat="1" applyFont="1" applyFill="1" applyBorder="1" applyAlignment="1" applyProtection="1">
      <alignment horizontal="right" vertical="center" shrinkToFit="1"/>
      <protection locked="0"/>
    </xf>
    <xf numFmtId="41" fontId="108" fillId="0" borderId="13" xfId="0" applyNumberFormat="1" applyFont="1" applyFill="1" applyBorder="1" applyAlignment="1" applyProtection="1">
      <alignment horizontal="right" vertical="center" shrinkToFit="1"/>
      <protection locked="0"/>
    </xf>
    <xf numFmtId="0" fontId="111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91" fontId="3" fillId="0" borderId="0" xfId="3039" applyNumberFormat="1" applyFont="1" applyFill="1" applyAlignment="1" applyProtection="1">
      <alignment horizontal="right" vertical="center"/>
      <protection locked="0"/>
    </xf>
    <xf numFmtId="191" fontId="3" fillId="0" borderId="0" xfId="3039" applyNumberFormat="1" applyFont="1" applyFill="1" applyProtection="1">
      <alignment vertical="center"/>
      <protection locked="0"/>
    </xf>
    <xf numFmtId="191" fontId="3" fillId="0" borderId="0" xfId="3039" applyNumberFormat="1" applyFont="1" applyFill="1" applyAlignment="1" applyProtection="1">
      <alignment vertical="center" wrapText="1"/>
      <protection locked="0"/>
    </xf>
    <xf numFmtId="191" fontId="77" fillId="0" borderId="13" xfId="3039" applyNumberFormat="1" applyFont="1" applyFill="1" applyBorder="1" applyAlignment="1" applyProtection="1">
      <alignment horizontal="center" vertical="center" wrapText="1" shrinkToFit="1"/>
    </xf>
    <xf numFmtId="191" fontId="119" fillId="0" borderId="13" xfId="3039" applyNumberFormat="1" applyFont="1" applyFill="1" applyBorder="1" applyAlignment="1" applyProtection="1">
      <alignment horizontal="center" vertical="center" wrapText="1" shrinkToFit="1"/>
    </xf>
    <xf numFmtId="0" fontId="41" fillId="0" borderId="13" xfId="2" applyFont="1" applyFill="1" applyBorder="1" applyProtection="1"/>
    <xf numFmtId="191" fontId="3" fillId="0" borderId="13" xfId="3039" applyNumberFormat="1" applyFont="1" applyFill="1" applyBorder="1" applyAlignment="1" applyProtection="1">
      <alignment horizontal="left" vertical="center" wrapText="1" shrinkToFit="1"/>
    </xf>
    <xf numFmtId="191" fontId="3" fillId="32" borderId="13" xfId="3039" applyNumberFormat="1" applyFont="1" applyFill="1" applyBorder="1" applyAlignment="1" applyProtection="1">
      <alignment horizontal="right" vertical="center" wrapText="1" shrinkToFit="1"/>
    </xf>
    <xf numFmtId="191" fontId="3" fillId="0" borderId="13" xfId="3039" applyNumberFormat="1" applyFont="1" applyFill="1" applyBorder="1" applyAlignment="1" applyProtection="1">
      <alignment horizontal="center" vertical="center" wrapText="1" shrinkToFit="1"/>
    </xf>
    <xf numFmtId="191" fontId="3" fillId="0" borderId="13" xfId="3225" applyNumberFormat="1" applyFont="1" applyFill="1" applyBorder="1" applyAlignment="1" applyProtection="1">
      <alignment horizontal="center" vertical="center" wrapText="1" shrinkToFit="1"/>
    </xf>
    <xf numFmtId="191" fontId="3" fillId="32" borderId="13" xfId="3045" applyNumberFormat="1" applyFont="1" applyFill="1" applyBorder="1" applyAlignment="1" applyProtection="1">
      <alignment horizontal="right" vertical="center" wrapText="1" shrinkToFit="1"/>
    </xf>
    <xf numFmtId="191" fontId="3" fillId="0" borderId="13" xfId="3039" applyNumberFormat="1" applyFont="1" applyFill="1" applyBorder="1" applyAlignment="1" applyProtection="1">
      <alignment vertical="center" wrapText="1" shrinkToFit="1"/>
    </xf>
    <xf numFmtId="191" fontId="3" fillId="0" borderId="13" xfId="3039" applyNumberFormat="1" applyFont="1" applyFill="1" applyBorder="1" applyAlignment="1" applyProtection="1">
      <alignment horizontal="right" vertical="center" wrapText="1" shrinkToFit="1"/>
    </xf>
    <xf numFmtId="191" fontId="3" fillId="32" borderId="13" xfId="3039" applyNumberFormat="1" applyFont="1" applyFill="1" applyBorder="1" applyProtection="1">
      <alignment vertical="center"/>
    </xf>
    <xf numFmtId="0" fontId="111" fillId="0" borderId="13" xfId="0" applyFont="1" applyFill="1" applyBorder="1" applyProtection="1">
      <alignment vertical="center"/>
    </xf>
    <xf numFmtId="191" fontId="111" fillId="32" borderId="13" xfId="3039" applyNumberFormat="1" applyFont="1" applyFill="1" applyBorder="1" applyProtection="1">
      <alignment vertical="center"/>
    </xf>
    <xf numFmtId="191" fontId="3" fillId="0" borderId="13" xfId="3039" applyNumberFormat="1" applyFont="1" applyFill="1" applyBorder="1" applyProtection="1">
      <alignment vertical="center"/>
    </xf>
    <xf numFmtId="191" fontId="112" fillId="0" borderId="13" xfId="3039" applyNumberFormat="1" applyFont="1" applyFill="1" applyBorder="1" applyAlignment="1" applyProtection="1">
      <alignment horizontal="center" vertical="center" wrapText="1" shrinkToFit="1"/>
    </xf>
    <xf numFmtId="191" fontId="112" fillId="0" borderId="13" xfId="3039" applyNumberFormat="1" applyFont="1" applyFill="1" applyBorder="1" applyAlignment="1" applyProtection="1">
      <alignment horizontal="center" vertical="center" wrapText="1"/>
    </xf>
    <xf numFmtId="191" fontId="77" fillId="0" borderId="13" xfId="3039" applyNumberFormat="1" applyFont="1" applyFill="1" applyBorder="1" applyAlignment="1" applyProtection="1">
      <alignment horizontal="center" vertical="center" wrapText="1"/>
    </xf>
    <xf numFmtId="191" fontId="3" fillId="0" borderId="13" xfId="3039" applyNumberFormat="1" applyFont="1" applyFill="1" applyBorder="1" applyAlignment="1" applyProtection="1">
      <alignment horizontal="center" vertical="center" wrapText="1"/>
    </xf>
    <xf numFmtId="0" fontId="111" fillId="0" borderId="13" xfId="0" applyFont="1" applyFill="1" applyBorder="1" applyAlignment="1" applyProtection="1">
      <alignment vertical="center"/>
    </xf>
    <xf numFmtId="0" fontId="111" fillId="0" borderId="13" xfId="0" applyFont="1" applyFill="1" applyBorder="1" applyAlignment="1" applyProtection="1">
      <alignment vertical="center" wrapText="1"/>
    </xf>
    <xf numFmtId="191" fontId="3" fillId="32" borderId="13" xfId="3225" applyNumberFormat="1" applyFont="1" applyFill="1" applyBorder="1" applyProtection="1">
      <alignment vertical="center"/>
    </xf>
    <xf numFmtId="49" fontId="3" fillId="0" borderId="13" xfId="3037" applyNumberFormat="1" applyFont="1" applyFill="1" applyBorder="1" applyAlignment="1" applyProtection="1">
      <alignment horizontal="left" vertical="center" wrapText="1"/>
    </xf>
    <xf numFmtId="191" fontId="3" fillId="0" borderId="13" xfId="3039" applyNumberFormat="1" applyFont="1" applyFill="1" applyBorder="1" applyAlignment="1" applyProtection="1">
      <alignment horizontal="left" vertical="center" wrapText="1"/>
    </xf>
    <xf numFmtId="191" fontId="3" fillId="0" borderId="13" xfId="3039" applyNumberFormat="1" applyFont="1" applyFill="1" applyBorder="1" applyAlignment="1" applyProtection="1">
      <alignment horizontal="left" vertical="center" shrinkToFit="1"/>
    </xf>
    <xf numFmtId="191" fontId="3" fillId="0" borderId="13" xfId="3039" applyNumberFormat="1" applyFont="1" applyFill="1" applyBorder="1" applyAlignment="1" applyProtection="1">
      <alignment horizontal="left" vertical="center"/>
    </xf>
    <xf numFmtId="191" fontId="3" fillId="0" borderId="13" xfId="3039" applyNumberFormat="1" applyFont="1" applyFill="1" applyBorder="1" applyAlignment="1" applyProtection="1">
      <alignment horizontal="center" vertical="center"/>
    </xf>
    <xf numFmtId="191" fontId="3" fillId="0" borderId="13" xfId="3225" applyNumberFormat="1" applyFont="1" applyFill="1" applyBorder="1" applyAlignment="1" applyProtection="1">
      <alignment horizontal="left" vertical="center"/>
    </xf>
    <xf numFmtId="182" fontId="3" fillId="32" borderId="13" xfId="3224" applyNumberFormat="1" applyFont="1" applyFill="1" applyBorder="1" applyAlignment="1" applyProtection="1">
      <alignment vertical="center" shrinkToFit="1"/>
    </xf>
    <xf numFmtId="191" fontId="3" fillId="0" borderId="13" xfId="3039" applyNumberFormat="1" applyFont="1" applyFill="1" applyBorder="1" applyAlignment="1" applyProtection="1">
      <alignment vertical="center" wrapText="1"/>
    </xf>
    <xf numFmtId="0" fontId="3" fillId="0" borderId="13" xfId="3019" applyFont="1" applyFill="1" applyBorder="1" applyAlignment="1" applyProtection="1">
      <alignment horizontal="left" vertical="center" wrapText="1" shrinkToFit="1"/>
    </xf>
    <xf numFmtId="0" fontId="3" fillId="0" borderId="13" xfId="3018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horizontal="center" vertical="center" shrinkToFit="1"/>
    </xf>
    <xf numFmtId="0" fontId="3" fillId="0" borderId="13" xfId="0" applyFont="1" applyFill="1" applyBorder="1" applyAlignment="1" applyProtection="1">
      <alignment vertical="center" shrinkToFit="1"/>
    </xf>
    <xf numFmtId="0" fontId="77" fillId="0" borderId="13" xfId="0" applyFont="1" applyFill="1" applyBorder="1" applyAlignment="1" applyProtection="1">
      <alignment vertical="center" shrinkToFit="1"/>
    </xf>
    <xf numFmtId="0" fontId="3" fillId="0" borderId="13" xfId="0" applyFont="1" applyFill="1" applyBorder="1" applyAlignment="1" applyProtection="1">
      <alignment vertical="center" wrapText="1" shrinkToFit="1"/>
    </xf>
    <xf numFmtId="0" fontId="3" fillId="0" borderId="13" xfId="0" applyFont="1" applyFill="1" applyBorder="1" applyAlignment="1" applyProtection="1">
      <alignment horizontal="left" vertical="center" shrinkToFit="1"/>
    </xf>
    <xf numFmtId="0" fontId="3" fillId="0" borderId="13" xfId="0" applyFont="1" applyFill="1" applyBorder="1" applyAlignment="1" applyProtection="1">
      <alignment vertical="center" wrapText="1"/>
    </xf>
    <xf numFmtId="0" fontId="3" fillId="0" borderId="13" xfId="0" applyFont="1" applyFill="1" applyBorder="1" applyProtection="1">
      <alignment vertical="center"/>
    </xf>
    <xf numFmtId="0" fontId="117" fillId="0" borderId="0" xfId="0" applyFont="1" applyFill="1" applyAlignment="1" applyProtection="1">
      <alignment horizontal="center" vertical="center"/>
    </xf>
    <xf numFmtId="191" fontId="117" fillId="0" borderId="0" xfId="3039" applyNumberFormat="1" applyFont="1" applyFill="1" applyAlignment="1" applyProtection="1">
      <alignment horizontal="center" vertical="center"/>
    </xf>
    <xf numFmtId="0" fontId="77" fillId="0" borderId="13" xfId="3036" applyFont="1" applyFill="1" applyBorder="1" applyAlignment="1" applyProtection="1">
      <alignment horizontal="center" vertical="center" wrapText="1" shrinkToFit="1"/>
    </xf>
    <xf numFmtId="0" fontId="118" fillId="0" borderId="13" xfId="3036" applyFont="1" applyFill="1" applyBorder="1" applyAlignment="1" applyProtection="1">
      <alignment horizontal="center" vertical="center" wrapText="1" shrinkToFit="1"/>
    </xf>
    <xf numFmtId="0" fontId="118" fillId="0" borderId="13" xfId="3036" applyFont="1" applyFill="1" applyBorder="1" applyAlignment="1" applyProtection="1">
      <alignment horizontal="left" vertical="center" wrapText="1" shrinkToFit="1"/>
    </xf>
    <xf numFmtId="0" fontId="112" fillId="0" borderId="13" xfId="3036" applyFont="1" applyFill="1" applyBorder="1" applyAlignment="1" applyProtection="1">
      <alignment horizontal="center" vertical="center" wrapText="1" shrinkToFit="1"/>
    </xf>
    <xf numFmtId="191" fontId="77" fillId="0" borderId="13" xfId="3225" applyNumberFormat="1" applyFont="1" applyFill="1" applyBorder="1" applyAlignment="1" applyProtection="1">
      <alignment horizontal="right" vertical="center" wrapText="1" shrinkToFit="1"/>
    </xf>
    <xf numFmtId="0" fontId="112" fillId="0" borderId="13" xfId="3001" applyFont="1" applyFill="1" applyBorder="1" applyAlignment="1" applyProtection="1">
      <alignment horizontal="center" vertical="center" wrapText="1"/>
    </xf>
    <xf numFmtId="0" fontId="112" fillId="0" borderId="13" xfId="3001" applyFont="1" applyFill="1" applyBorder="1" applyAlignment="1" applyProtection="1">
      <alignment vertical="center" wrapText="1"/>
    </xf>
    <xf numFmtId="0" fontId="3" fillId="0" borderId="13" xfId="3001" applyFont="1" applyFill="1" applyBorder="1" applyAlignment="1" applyProtection="1">
      <alignment horizontal="center" vertical="center" wrapText="1"/>
    </xf>
    <xf numFmtId="0" fontId="3" fillId="0" borderId="13" xfId="3001" applyFont="1" applyFill="1" applyBorder="1" applyAlignment="1" applyProtection="1">
      <alignment vertical="center" wrapText="1"/>
    </xf>
    <xf numFmtId="0" fontId="3" fillId="0" borderId="13" xfId="3001" applyFont="1" applyFill="1" applyBorder="1" applyAlignment="1" applyProtection="1">
      <alignment horizontal="center" vertical="center" wrapText="1" shrinkToFit="1"/>
    </xf>
    <xf numFmtId="191" fontId="3" fillId="0" borderId="13" xfId="3225" applyNumberFormat="1" applyFont="1" applyFill="1" applyBorder="1" applyAlignment="1" applyProtection="1">
      <alignment horizontal="right" vertical="center" wrapText="1" shrinkToFit="1"/>
    </xf>
    <xf numFmtId="0" fontId="3" fillId="0" borderId="13" xfId="3001" applyFont="1" applyFill="1" applyBorder="1" applyAlignment="1" applyProtection="1">
      <alignment vertical="center" wrapText="1" shrinkToFit="1"/>
    </xf>
    <xf numFmtId="0" fontId="3" fillId="32" borderId="13" xfId="3001" applyFont="1" applyFill="1" applyBorder="1" applyAlignment="1" applyProtection="1">
      <alignment horizontal="center" vertical="center" wrapText="1"/>
    </xf>
    <xf numFmtId="0" fontId="111" fillId="32" borderId="13" xfId="0" applyFont="1" applyFill="1" applyBorder="1" applyProtection="1">
      <alignment vertical="center"/>
    </xf>
    <xf numFmtId="0" fontId="3" fillId="32" borderId="13" xfId="3001" applyFont="1" applyFill="1" applyBorder="1" applyAlignment="1" applyProtection="1">
      <alignment horizontal="center" vertical="center" wrapText="1" shrinkToFit="1"/>
    </xf>
    <xf numFmtId="49" fontId="3" fillId="0" borderId="13" xfId="3001" applyNumberFormat="1" applyFont="1" applyFill="1" applyBorder="1" applyAlignment="1" applyProtection="1">
      <alignment vertical="center" wrapText="1" shrinkToFit="1"/>
    </xf>
    <xf numFmtId="0" fontId="3" fillId="0" borderId="13" xfId="3229" applyNumberFormat="1" applyFont="1" applyFill="1" applyBorder="1" applyAlignment="1" applyProtection="1">
      <alignment horizontal="left" vertical="center" wrapText="1"/>
    </xf>
    <xf numFmtId="0" fontId="3" fillId="0" borderId="13" xfId="3229" applyNumberFormat="1" applyFont="1" applyFill="1" applyBorder="1" applyAlignment="1" applyProtection="1">
      <alignment horizontal="center" vertical="center" shrinkToFit="1"/>
    </xf>
    <xf numFmtId="191" fontId="3" fillId="0" borderId="13" xfId="3225" applyNumberFormat="1" applyFont="1" applyFill="1" applyBorder="1" applyAlignment="1" applyProtection="1">
      <alignment horizontal="right" vertical="center" shrinkToFit="1"/>
    </xf>
    <xf numFmtId="0" fontId="111" fillId="32" borderId="13" xfId="0" applyFont="1" applyFill="1" applyBorder="1" applyAlignment="1" applyProtection="1">
      <alignment vertical="center" wrapText="1"/>
    </xf>
    <xf numFmtId="191" fontId="3" fillId="32" borderId="13" xfId="3225" applyNumberFormat="1" applyFont="1" applyFill="1" applyBorder="1" applyAlignment="1" applyProtection="1">
      <alignment horizontal="right" vertical="center" wrapText="1" shrinkToFit="1"/>
    </xf>
    <xf numFmtId="0" fontId="3" fillId="32" borderId="13" xfId="3001" applyFont="1" applyFill="1" applyBorder="1" applyAlignment="1" applyProtection="1">
      <alignment vertical="center" wrapText="1" shrinkToFit="1"/>
    </xf>
    <xf numFmtId="0" fontId="111" fillId="32" borderId="13" xfId="0" applyFont="1" applyFill="1" applyBorder="1" applyAlignment="1" applyProtection="1">
      <alignment horizontal="center" vertical="center"/>
    </xf>
    <xf numFmtId="0" fontId="112" fillId="0" borderId="13" xfId="3001" applyFont="1" applyFill="1" applyBorder="1" applyAlignment="1" applyProtection="1">
      <alignment horizontal="center" vertical="center" wrapText="1" shrinkToFit="1"/>
    </xf>
    <xf numFmtId="0" fontId="112" fillId="0" borderId="13" xfId="3001" applyFont="1" applyFill="1" applyBorder="1" applyAlignment="1" applyProtection="1">
      <alignment vertical="center" wrapText="1" shrinkToFit="1"/>
    </xf>
    <xf numFmtId="0" fontId="111" fillId="0" borderId="13" xfId="0" applyFont="1" applyFill="1" applyBorder="1" applyAlignment="1" applyProtection="1">
      <alignment horizontal="center" vertical="center"/>
    </xf>
    <xf numFmtId="0" fontId="3" fillId="32" borderId="13" xfId="3229" applyNumberFormat="1" applyFont="1" applyFill="1" applyBorder="1" applyAlignment="1" applyProtection="1">
      <alignment horizontal="left" vertical="center" wrapText="1"/>
    </xf>
    <xf numFmtId="0" fontId="3" fillId="32" borderId="13" xfId="3229" applyNumberFormat="1" applyFont="1" applyFill="1" applyBorder="1" applyAlignment="1" applyProtection="1">
      <alignment horizontal="center" vertical="center" shrinkToFit="1"/>
    </xf>
    <xf numFmtId="191" fontId="3" fillId="32" borderId="13" xfId="3225" applyNumberFormat="1" applyFont="1" applyFill="1" applyBorder="1" applyAlignment="1" applyProtection="1">
      <alignment horizontal="right" vertical="center" shrinkToFit="1"/>
    </xf>
    <xf numFmtId="0" fontId="77" fillId="0" borderId="13" xfId="3001" applyFont="1" applyFill="1" applyBorder="1" applyAlignment="1" applyProtection="1">
      <alignment horizontal="center" vertical="center" wrapText="1" shrinkToFit="1"/>
    </xf>
    <xf numFmtId="0" fontId="77" fillId="0" borderId="13" xfId="3001" applyFont="1" applyFill="1" applyBorder="1" applyAlignment="1" applyProtection="1">
      <alignment vertical="center" wrapText="1" shrinkToFit="1"/>
    </xf>
    <xf numFmtId="0" fontId="111" fillId="32" borderId="13" xfId="3221" applyNumberFormat="1" applyFont="1" applyFill="1" applyBorder="1" applyAlignment="1" applyProtection="1">
      <alignment horizontal="center" vertical="center"/>
    </xf>
    <xf numFmtId="0" fontId="111" fillId="32" borderId="13" xfId="3220" applyFont="1" applyFill="1" applyBorder="1" applyAlignment="1" applyProtection="1">
      <alignment horizontal="left" vertical="center"/>
    </xf>
    <xf numFmtId="0" fontId="111" fillId="32" borderId="13" xfId="3220" applyFont="1" applyFill="1" applyBorder="1" applyAlignment="1" applyProtection="1">
      <alignment horizontal="center" vertical="center" shrinkToFit="1"/>
    </xf>
    <xf numFmtId="176" fontId="111" fillId="32" borderId="13" xfId="3220" applyNumberFormat="1" applyFont="1" applyFill="1" applyBorder="1" applyAlignment="1" applyProtection="1">
      <alignment vertical="center" shrinkToFit="1"/>
    </xf>
    <xf numFmtId="213" fontId="111" fillId="32" borderId="13" xfId="3220" applyNumberFormat="1" applyFont="1" applyFill="1" applyBorder="1" applyAlignment="1" applyProtection="1">
      <alignment vertical="center" shrinkToFit="1"/>
    </xf>
    <xf numFmtId="0" fontId="111" fillId="0" borderId="13" xfId="3018" applyFont="1" applyFill="1" applyBorder="1" applyAlignment="1" applyProtection="1">
      <alignment vertical="center" wrapText="1"/>
    </xf>
    <xf numFmtId="214" fontId="111" fillId="32" borderId="13" xfId="3220" applyNumberFormat="1" applyFont="1" applyFill="1" applyBorder="1" applyAlignment="1" applyProtection="1">
      <alignment vertical="center" shrinkToFit="1"/>
    </xf>
    <xf numFmtId="190" fontId="111" fillId="32" borderId="13" xfId="3220" applyNumberFormat="1" applyFont="1" applyFill="1" applyBorder="1" applyAlignment="1" applyProtection="1">
      <alignment vertical="center" shrinkToFit="1"/>
    </xf>
    <xf numFmtId="191" fontId="111" fillId="0" borderId="13" xfId="3227" applyNumberFormat="1" applyFont="1" applyFill="1" applyBorder="1" applyAlignment="1" applyProtection="1">
      <alignment vertical="center"/>
    </xf>
    <xf numFmtId="0" fontId="77" fillId="0" borderId="13" xfId="3001" applyFont="1" applyFill="1" applyBorder="1" applyAlignment="1" applyProtection="1">
      <alignment vertical="center" wrapText="1"/>
    </xf>
    <xf numFmtId="186" fontId="3" fillId="32" borderId="13" xfId="3225" applyNumberFormat="1" applyFont="1" applyFill="1" applyBorder="1" applyAlignment="1" applyProtection="1">
      <alignment horizontal="right" vertical="center" wrapText="1" shrinkToFit="1"/>
    </xf>
    <xf numFmtId="0" fontId="3" fillId="0" borderId="13" xfId="3018" applyFont="1" applyFill="1" applyBorder="1" applyProtection="1">
      <alignment vertical="center"/>
    </xf>
    <xf numFmtId="1" fontId="3" fillId="0" borderId="13" xfId="3007" applyNumberFormat="1" applyFont="1" applyFill="1" applyBorder="1" applyAlignment="1" applyProtection="1">
      <alignment vertical="center" wrapText="1" shrinkToFit="1"/>
    </xf>
    <xf numFmtId="49" fontId="3" fillId="0" borderId="13" xfId="3037" applyNumberFormat="1" applyFont="1" applyFill="1" applyBorder="1" applyAlignment="1" applyProtection="1">
      <alignment horizontal="center" vertical="center" shrinkToFit="1"/>
    </xf>
    <xf numFmtId="38" fontId="3" fillId="0" borderId="13" xfId="3248" applyNumberFormat="1" applyFont="1" applyFill="1" applyBorder="1" applyAlignment="1" applyProtection="1">
      <alignment horizontal="right" vertical="center" shrinkToFit="1"/>
    </xf>
    <xf numFmtId="0" fontId="3" fillId="32" borderId="13" xfId="3019" applyFont="1" applyFill="1" applyBorder="1" applyAlignment="1" applyProtection="1">
      <alignment horizontal="center" vertical="center" wrapText="1" shrinkToFit="1"/>
    </xf>
    <xf numFmtId="0" fontId="3" fillId="32" borderId="13" xfId="3225" applyNumberFormat="1" applyFont="1" applyFill="1" applyBorder="1" applyAlignment="1" applyProtection="1">
      <alignment horizontal="right" vertical="center" wrapText="1" shrinkToFit="1"/>
    </xf>
    <xf numFmtId="0" fontId="3" fillId="0" borderId="13" xfId="3001" applyNumberFormat="1" applyFont="1" applyFill="1" applyBorder="1" applyAlignment="1" applyProtection="1">
      <alignment horizontal="center" vertical="center" wrapText="1" shrinkToFit="1"/>
    </xf>
    <xf numFmtId="49" fontId="3" fillId="0" borderId="13" xfId="3001" applyNumberFormat="1" applyFont="1" applyFill="1" applyBorder="1" applyAlignment="1" applyProtection="1">
      <alignment horizontal="center" vertical="center" wrapText="1" shrinkToFit="1"/>
    </xf>
    <xf numFmtId="191" fontId="3" fillId="0" borderId="13" xfId="3225" applyNumberFormat="1" applyFont="1" applyFill="1" applyBorder="1" applyProtection="1">
      <alignment vertical="center"/>
    </xf>
    <xf numFmtId="0" fontId="3" fillId="0" borderId="13" xfId="3005" applyFont="1" applyFill="1" applyBorder="1" applyAlignment="1" applyProtection="1">
      <alignment horizontal="left" vertical="center" wrapText="1" shrinkToFit="1"/>
    </xf>
    <xf numFmtId="0" fontId="3" fillId="0" borderId="13" xfId="3005" applyFont="1" applyFill="1" applyBorder="1" applyAlignment="1" applyProtection="1">
      <alignment horizontal="left" vertical="center" shrinkToFit="1"/>
    </xf>
    <xf numFmtId="0" fontId="3" fillId="0" borderId="13" xfId="3005" applyFont="1" applyFill="1" applyBorder="1" applyAlignment="1" applyProtection="1">
      <alignment horizontal="left" vertical="center" wrapText="1"/>
    </xf>
    <xf numFmtId="0" fontId="3" fillId="32" borderId="13" xfId="3001" applyNumberFormat="1" applyFont="1" applyFill="1" applyBorder="1" applyAlignment="1" applyProtection="1">
      <alignment horizontal="center" vertical="center" wrapText="1" shrinkToFit="1"/>
    </xf>
    <xf numFmtId="0" fontId="3" fillId="32" borderId="13" xfId="3005" applyFont="1" applyFill="1" applyBorder="1" applyAlignment="1" applyProtection="1">
      <alignment horizontal="left" vertical="center" shrinkToFit="1"/>
    </xf>
    <xf numFmtId="49" fontId="3" fillId="32" borderId="13" xfId="3001" applyNumberFormat="1" applyFont="1" applyFill="1" applyBorder="1" applyAlignment="1" applyProtection="1">
      <alignment horizontal="center" vertical="center" wrapText="1" shrinkToFit="1"/>
    </xf>
    <xf numFmtId="195" fontId="111" fillId="0" borderId="13" xfId="0" applyNumberFormat="1" applyFont="1" applyFill="1" applyBorder="1" applyProtection="1">
      <alignment vertical="center"/>
    </xf>
    <xf numFmtId="191" fontId="3" fillId="0" borderId="13" xfId="3225" applyNumberFormat="1" applyFont="1" applyFill="1" applyBorder="1" applyAlignment="1" applyProtection="1">
      <alignment horizontal="right" vertical="center"/>
    </xf>
    <xf numFmtId="0" fontId="111" fillId="0" borderId="13" xfId="3018" applyFont="1" applyFill="1" applyBorder="1" applyAlignment="1" applyProtection="1">
      <alignment vertical="center"/>
    </xf>
    <xf numFmtId="0" fontId="111" fillId="0" borderId="13" xfId="3018" applyFont="1" applyFill="1" applyBorder="1" applyAlignment="1" applyProtection="1">
      <alignment horizontal="center" vertical="center"/>
    </xf>
    <xf numFmtId="0" fontId="3" fillId="32" borderId="13" xfId="3221" applyNumberFormat="1" applyFont="1" applyFill="1" applyBorder="1" applyAlignment="1" applyProtection="1">
      <alignment horizontal="center" vertical="center"/>
    </xf>
    <xf numFmtId="0" fontId="3" fillId="32" borderId="13" xfId="3278" applyFont="1" applyFill="1" applyBorder="1" applyAlignment="1" applyProtection="1">
      <alignment horizontal="center" vertical="center"/>
    </xf>
    <xf numFmtId="215" fontId="3" fillId="32" borderId="13" xfId="3225" applyNumberFormat="1" applyFont="1" applyFill="1" applyBorder="1" applyAlignment="1" applyProtection="1">
      <alignment vertical="center"/>
    </xf>
    <xf numFmtId="215" fontId="3" fillId="32" borderId="13" xfId="3227" applyNumberFormat="1" applyFont="1" applyFill="1" applyBorder="1" applyAlignment="1" applyProtection="1">
      <alignment vertical="center"/>
    </xf>
    <xf numFmtId="0" fontId="3" fillId="0" borderId="13" xfId="3019" applyFont="1" applyFill="1" applyBorder="1" applyAlignment="1" applyProtection="1">
      <alignment horizontal="center" vertical="center" wrapText="1" shrinkToFit="1"/>
    </xf>
    <xf numFmtId="191" fontId="3" fillId="0" borderId="13" xfId="3242" applyNumberFormat="1" applyFont="1" applyFill="1" applyBorder="1" applyAlignment="1" applyProtection="1">
      <alignment horizontal="right" vertical="center" wrapText="1" shrinkToFit="1"/>
    </xf>
    <xf numFmtId="186" fontId="3" fillId="0" borderId="13" xfId="3242" applyNumberFormat="1" applyFont="1" applyFill="1" applyBorder="1" applyAlignment="1" applyProtection="1">
      <alignment horizontal="right" vertical="center" wrapText="1" shrinkToFit="1"/>
    </xf>
    <xf numFmtId="191" fontId="3" fillId="32" borderId="13" xfId="3225" applyNumberFormat="1" applyFont="1" applyFill="1" applyBorder="1" applyAlignment="1" applyProtection="1">
      <alignment horizontal="center" vertical="center" wrapText="1" shrinkToFit="1"/>
    </xf>
    <xf numFmtId="191" fontId="3" fillId="32" borderId="13" xfId="3225" applyNumberFormat="1" applyFont="1" applyFill="1" applyBorder="1" applyAlignment="1" applyProtection="1">
      <alignment vertical="center" wrapText="1" shrinkToFit="1"/>
    </xf>
    <xf numFmtId="0" fontId="3" fillId="32" borderId="13" xfId="0" applyFont="1" applyFill="1" applyBorder="1" applyProtection="1">
      <alignment vertical="center"/>
    </xf>
    <xf numFmtId="0" fontId="3" fillId="32" borderId="13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112" fillId="0" borderId="13" xfId="0" applyFont="1" applyFill="1" applyBorder="1" applyAlignment="1" applyProtection="1">
      <alignment horizontal="center" vertical="center" wrapText="1"/>
    </xf>
    <xf numFmtId="0" fontId="112" fillId="0" borderId="13" xfId="0" applyFont="1" applyFill="1" applyBorder="1" applyAlignment="1" applyProtection="1">
      <alignment horizontal="left" vertical="center" wrapText="1"/>
    </xf>
    <xf numFmtId="182" fontId="3" fillId="0" borderId="13" xfId="0" applyNumberFormat="1" applyFont="1" applyFill="1" applyBorder="1" applyAlignment="1" applyProtection="1">
      <alignment horizontal="right" vertical="center" shrinkToFit="1"/>
    </xf>
    <xf numFmtId="0" fontId="108" fillId="0" borderId="13" xfId="0" applyFont="1" applyFill="1" applyBorder="1" applyAlignment="1" applyProtection="1">
      <alignment vertical="center" wrapText="1"/>
    </xf>
    <xf numFmtId="49" fontId="3" fillId="0" borderId="13" xfId="0" applyNumberFormat="1" applyFont="1" applyFill="1" applyBorder="1" applyAlignment="1" applyProtection="1">
      <alignment horizontal="center" vertical="center" shrinkToFit="1"/>
    </xf>
    <xf numFmtId="49" fontId="3" fillId="0" borderId="13" xfId="0" applyNumberFormat="1" applyFont="1" applyFill="1" applyBorder="1" applyAlignment="1" applyProtection="1">
      <alignment horizontal="center" vertical="center"/>
    </xf>
    <xf numFmtId="0" fontId="108" fillId="0" borderId="13" xfId="0" applyFont="1" applyFill="1" applyBorder="1" applyAlignment="1" applyProtection="1">
      <alignment vertical="center" wrapText="1" shrinkToFit="1"/>
    </xf>
    <xf numFmtId="49" fontId="77" fillId="0" borderId="13" xfId="0" applyNumberFormat="1" applyFont="1" applyFill="1" applyBorder="1" applyAlignment="1" applyProtection="1">
      <alignment horizontal="center" vertical="center" shrinkToFit="1"/>
    </xf>
    <xf numFmtId="0" fontId="125" fillId="0" borderId="13" xfId="0" applyFont="1" applyFill="1" applyBorder="1" applyAlignment="1" applyProtection="1">
      <alignment vertical="center" wrapText="1"/>
    </xf>
    <xf numFmtId="0" fontId="108" fillId="0" borderId="13" xfId="3015" applyFont="1" applyFill="1" applyBorder="1" applyAlignment="1" applyProtection="1">
      <alignment vertical="center" wrapText="1"/>
    </xf>
    <xf numFmtId="0" fontId="77" fillId="0" borderId="13" xfId="0" applyFont="1" applyFill="1" applyBorder="1" applyAlignment="1" applyProtection="1">
      <alignment horizontal="center" vertical="center" shrinkToFit="1"/>
    </xf>
    <xf numFmtId="182" fontId="77" fillId="0" borderId="13" xfId="0" applyNumberFormat="1" applyFont="1" applyFill="1" applyBorder="1" applyAlignment="1" applyProtection="1">
      <alignment horizontal="right" vertical="center" shrinkToFit="1"/>
    </xf>
    <xf numFmtId="0" fontId="126" fillId="0" borderId="13" xfId="0" applyFont="1" applyFill="1" applyBorder="1" applyAlignment="1" applyProtection="1">
      <alignment vertical="center" wrapText="1"/>
    </xf>
    <xf numFmtId="0" fontId="108" fillId="0" borderId="13" xfId="0" applyFont="1" applyFill="1" applyBorder="1" applyAlignment="1" applyProtection="1">
      <alignment horizontal="left" vertical="center"/>
    </xf>
    <xf numFmtId="179" fontId="3" fillId="0" borderId="13" xfId="0" applyNumberFormat="1" applyFont="1" applyFill="1" applyBorder="1" applyAlignment="1" applyProtection="1">
      <alignment horizontal="right" vertical="center"/>
    </xf>
    <xf numFmtId="0" fontId="3" fillId="0" borderId="13" xfId="0" applyFont="1" applyFill="1" applyBorder="1" applyAlignment="1" applyProtection="1">
      <alignment horizontal="center" vertical="center" wrapText="1" shrinkToFit="1"/>
    </xf>
    <xf numFmtId="0" fontId="125" fillId="0" borderId="13" xfId="0" applyFont="1" applyFill="1" applyBorder="1" applyAlignment="1" applyProtection="1">
      <alignment vertical="center" wrapText="1" shrinkToFit="1"/>
    </xf>
    <xf numFmtId="0" fontId="108" fillId="0" borderId="13" xfId="0" applyFont="1" applyFill="1" applyBorder="1" applyAlignment="1" applyProtection="1">
      <alignment vertical="center" shrinkToFit="1"/>
    </xf>
    <xf numFmtId="0" fontId="125" fillId="0" borderId="13" xfId="0" applyFont="1" applyFill="1" applyBorder="1" applyAlignment="1" applyProtection="1">
      <alignment vertical="center" shrinkToFit="1"/>
    </xf>
    <xf numFmtId="195" fontId="3" fillId="0" borderId="13" xfId="0" applyNumberFormat="1" applyFont="1" applyFill="1" applyBorder="1" applyAlignment="1" applyProtection="1">
      <alignment vertical="center"/>
    </xf>
    <xf numFmtId="0" fontId="77" fillId="0" borderId="13" xfId="0" applyFont="1" applyFill="1" applyBorder="1" applyAlignment="1" applyProtection="1">
      <alignment vertical="center" wrapText="1"/>
    </xf>
    <xf numFmtId="0" fontId="111" fillId="0" borderId="0" xfId="0" applyFont="1" applyFill="1" applyProtection="1">
      <alignment vertical="center"/>
    </xf>
    <xf numFmtId="191" fontId="77" fillId="0" borderId="13" xfId="3039" applyNumberFormat="1" applyFont="1" applyFill="1" applyBorder="1" applyAlignment="1" applyProtection="1">
      <alignment horizontal="center" vertical="center"/>
    </xf>
    <xf numFmtId="0" fontId="111" fillId="0" borderId="0" xfId="0" applyFont="1" applyFill="1" applyAlignment="1" applyProtection="1"/>
    <xf numFmtId="0" fontId="119" fillId="0" borderId="0" xfId="3037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111" fillId="0" borderId="0" xfId="0" applyFont="1" applyProtection="1">
      <alignment vertical="center"/>
    </xf>
    <xf numFmtId="0" fontId="121" fillId="0" borderId="0" xfId="0" applyFont="1" applyBorder="1" applyAlignment="1" applyProtection="1">
      <alignment horizontal="center" vertical="center"/>
    </xf>
    <xf numFmtId="0" fontId="121" fillId="0" borderId="0" xfId="0" applyFont="1" applyFill="1" applyBorder="1" applyAlignment="1" applyProtection="1">
      <alignment horizontal="center" vertical="center"/>
    </xf>
    <xf numFmtId="0" fontId="112" fillId="0" borderId="2" xfId="0" applyFont="1" applyBorder="1" applyAlignment="1" applyProtection="1">
      <alignment vertical="center"/>
    </xf>
    <xf numFmtId="0" fontId="111" fillId="0" borderId="2" xfId="0" applyFont="1" applyBorder="1" applyAlignment="1" applyProtection="1">
      <alignment vertical="center"/>
    </xf>
    <xf numFmtId="177" fontId="41" fillId="0" borderId="2" xfId="3036" applyNumberFormat="1" applyFont="1" applyFill="1" applyBorder="1" applyAlignment="1" applyProtection="1">
      <alignment horizontal="left" vertical="center" wrapText="1"/>
    </xf>
    <xf numFmtId="0" fontId="41" fillId="0" borderId="2" xfId="3036" applyFont="1" applyFill="1" applyBorder="1" applyAlignment="1" applyProtection="1">
      <alignment horizontal="center" vertical="center" wrapText="1"/>
    </xf>
    <xf numFmtId="0" fontId="63" fillId="25" borderId="13" xfId="3036" applyFont="1" applyFill="1" applyBorder="1" applyAlignment="1" applyProtection="1">
      <alignment horizontal="center" vertical="center" wrapText="1"/>
    </xf>
    <xf numFmtId="0" fontId="64" fillId="25" borderId="13" xfId="3036" applyFont="1" applyFill="1" applyBorder="1" applyAlignment="1" applyProtection="1">
      <alignment horizontal="center" vertical="center" wrapText="1"/>
    </xf>
    <xf numFmtId="176" fontId="63" fillId="25" borderId="13" xfId="3036" applyNumberFormat="1" applyFont="1" applyFill="1" applyBorder="1" applyAlignment="1" applyProtection="1">
      <alignment horizontal="center" vertical="center" wrapText="1"/>
    </xf>
    <xf numFmtId="177" fontId="63" fillId="25" borderId="13" xfId="3036" applyNumberFormat="1" applyFont="1" applyFill="1" applyBorder="1" applyAlignment="1" applyProtection="1">
      <alignment horizontal="center" vertical="center" wrapText="1"/>
    </xf>
    <xf numFmtId="0" fontId="3" fillId="25" borderId="13" xfId="3036" applyFont="1" applyFill="1" applyBorder="1" applyAlignment="1" applyProtection="1">
      <alignment horizontal="center" vertical="center" wrapText="1"/>
    </xf>
    <xf numFmtId="0" fontId="3" fillId="25" borderId="13" xfId="3036" applyFont="1" applyFill="1" applyBorder="1" applyAlignment="1" applyProtection="1">
      <alignment horizontal="left" vertical="center" wrapText="1"/>
    </xf>
    <xf numFmtId="176" fontId="3" fillId="25" borderId="13" xfId="3036" applyNumberFormat="1" applyFont="1" applyFill="1" applyBorder="1" applyAlignment="1" applyProtection="1">
      <alignment horizontal="center" vertical="center" wrapText="1"/>
    </xf>
    <xf numFmtId="177" fontId="3" fillId="25" borderId="13" xfId="3036" applyNumberFormat="1" applyFont="1" applyFill="1" applyBorder="1" applyAlignment="1" applyProtection="1">
      <alignment horizontal="center" vertical="center" wrapText="1"/>
    </xf>
    <xf numFmtId="177" fontId="3" fillId="25" borderId="13" xfId="3036" applyNumberFormat="1" applyFont="1" applyFill="1" applyBorder="1" applyAlignment="1" applyProtection="1">
      <alignment horizontal="left" vertical="center" wrapText="1"/>
    </xf>
    <xf numFmtId="0" fontId="122" fillId="0" borderId="0" xfId="0" applyFont="1" applyProtection="1">
      <alignment vertical="center"/>
    </xf>
    <xf numFmtId="0" fontId="123" fillId="0" borderId="0" xfId="0" applyFont="1" applyProtection="1">
      <alignment vertical="center"/>
    </xf>
    <xf numFmtId="0" fontId="3" fillId="25" borderId="13" xfId="0" applyFont="1" applyFill="1" applyBorder="1" applyAlignment="1" applyProtection="1">
      <alignment horizontal="center" vertical="center" wrapText="1"/>
    </xf>
    <xf numFmtId="0" fontId="3" fillId="25" borderId="13" xfId="0" applyFont="1" applyFill="1" applyBorder="1" applyAlignment="1" applyProtection="1">
      <alignment horizontal="left" vertical="center" wrapText="1"/>
    </xf>
    <xf numFmtId="179" fontId="3" fillId="25" borderId="13" xfId="0" applyNumberFormat="1" applyFont="1" applyFill="1" applyBorder="1" applyAlignment="1" applyProtection="1">
      <alignment horizontal="right" vertical="center" wrapText="1"/>
    </xf>
    <xf numFmtId="191" fontId="3" fillId="0" borderId="13" xfId="3225" applyNumberFormat="1" applyFont="1" applyBorder="1" applyProtection="1">
      <alignment vertical="center"/>
    </xf>
    <xf numFmtId="191" fontId="3" fillId="25" borderId="13" xfId="3225" applyNumberFormat="1" applyFont="1" applyFill="1" applyBorder="1" applyAlignment="1" applyProtection="1">
      <alignment horizontal="left" vertical="center" wrapText="1"/>
    </xf>
    <xf numFmtId="191" fontId="3" fillId="25" borderId="13" xfId="3036" applyNumberFormat="1" applyFont="1" applyFill="1" applyBorder="1" applyAlignment="1" applyProtection="1">
      <alignment horizontal="center" vertical="center" wrapText="1"/>
    </xf>
    <xf numFmtId="0" fontId="3" fillId="25" borderId="13" xfId="3035" applyFont="1" applyFill="1" applyBorder="1" applyAlignment="1" applyProtection="1">
      <alignment horizontal="center" vertical="center" wrapText="1"/>
    </xf>
    <xf numFmtId="0" fontId="124" fillId="0" borderId="13" xfId="0" applyFont="1" applyBorder="1" applyAlignment="1" applyProtection="1">
      <alignment vertical="center" wrapText="1"/>
    </xf>
    <xf numFmtId="179" fontId="3" fillId="25" borderId="13" xfId="3035" applyNumberFormat="1" applyFont="1" applyFill="1" applyBorder="1" applyAlignment="1" applyProtection="1">
      <alignment horizontal="right" vertical="center" wrapText="1"/>
    </xf>
    <xf numFmtId="10" fontId="3" fillId="25" borderId="13" xfId="3035" applyNumberFormat="1" applyFont="1" applyFill="1" applyBorder="1" applyAlignment="1" applyProtection="1">
      <alignment horizontal="center" vertical="center" wrapText="1"/>
    </xf>
    <xf numFmtId="0" fontId="111" fillId="0" borderId="13" xfId="0" applyFont="1" applyBorder="1" applyProtection="1">
      <alignment vertical="center"/>
    </xf>
    <xf numFmtId="9" fontId="3" fillId="25" borderId="13" xfId="3035" applyNumberFormat="1" applyFont="1" applyFill="1" applyBorder="1" applyAlignment="1" applyProtection="1">
      <alignment horizontal="center" vertical="center" wrapText="1"/>
    </xf>
    <xf numFmtId="0" fontId="3" fillId="25" borderId="13" xfId="3035" applyFont="1" applyFill="1" applyBorder="1" applyAlignment="1" applyProtection="1">
      <alignment vertical="center" wrapText="1"/>
    </xf>
    <xf numFmtId="179" fontId="3" fillId="25" borderId="13" xfId="3035" applyNumberFormat="1" applyFont="1" applyFill="1" applyBorder="1" applyAlignment="1" applyProtection="1">
      <alignment horizontal="center" vertical="center" wrapText="1"/>
    </xf>
    <xf numFmtId="0" fontId="3" fillId="0" borderId="13" xfId="3035" applyFont="1" applyFill="1" applyBorder="1" applyAlignment="1" applyProtection="1">
      <alignment horizontal="center" vertical="center" wrapText="1"/>
    </xf>
    <xf numFmtId="179" fontId="3" fillId="0" borderId="13" xfId="3035" applyNumberFormat="1" applyFont="1" applyFill="1" applyBorder="1" applyAlignment="1" applyProtection="1">
      <alignment horizontal="right" vertical="center" wrapText="1"/>
    </xf>
    <xf numFmtId="0" fontId="3" fillId="25" borderId="13" xfId="3035" applyFont="1" applyFill="1" applyBorder="1" applyAlignment="1" applyProtection="1">
      <alignment horizontal="left" vertical="center" wrapText="1"/>
    </xf>
    <xf numFmtId="177" fontId="3" fillId="25" borderId="13" xfId="3035" applyNumberFormat="1" applyFont="1" applyFill="1" applyBorder="1" applyAlignment="1" applyProtection="1">
      <alignment horizontal="center" vertical="center" wrapText="1"/>
    </xf>
    <xf numFmtId="43" fontId="122" fillId="0" borderId="0" xfId="0" applyNumberFormat="1" applyFont="1" applyProtection="1">
      <alignment vertical="center"/>
    </xf>
    <xf numFmtId="0" fontId="3" fillId="25" borderId="13" xfId="3035" applyFont="1" applyFill="1" applyBorder="1" applyAlignment="1" applyProtection="1">
      <alignment vertical="center"/>
    </xf>
    <xf numFmtId="191" fontId="3" fillId="0" borderId="13" xfId="3039" applyNumberFormat="1" applyFont="1" applyBorder="1" applyProtection="1">
      <alignment vertical="center"/>
    </xf>
    <xf numFmtId="191" fontId="3" fillId="25" borderId="13" xfId="3039" applyNumberFormat="1" applyFont="1" applyFill="1" applyBorder="1" applyAlignment="1" applyProtection="1">
      <alignment horizontal="left" vertical="center" wrapText="1"/>
    </xf>
    <xf numFmtId="216" fontId="3" fillId="25" borderId="13" xfId="3036" applyNumberFormat="1" applyFont="1" applyFill="1" applyBorder="1" applyAlignment="1" applyProtection="1">
      <alignment horizontal="right" vertical="center" wrapText="1"/>
    </xf>
    <xf numFmtId="0" fontId="3" fillId="25" borderId="13" xfId="3036" applyFont="1" applyFill="1" applyBorder="1" applyAlignment="1" applyProtection="1">
      <alignment horizontal="right" vertical="center" wrapText="1"/>
    </xf>
    <xf numFmtId="0" fontId="111" fillId="0" borderId="0" xfId="0" applyFont="1" applyAlignment="1" applyProtection="1">
      <alignment horizontal="center" vertical="center"/>
    </xf>
    <xf numFmtId="191" fontId="3" fillId="0" borderId="13" xfId="3225" applyNumberFormat="1" applyFont="1" applyBorder="1" applyProtection="1">
      <alignment vertical="center"/>
      <protection locked="0"/>
    </xf>
    <xf numFmtId="191" fontId="3" fillId="25" borderId="13" xfId="3225" applyNumberFormat="1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Border="1" applyProtection="1">
      <alignment vertical="center"/>
      <protection locked="0"/>
    </xf>
    <xf numFmtId="177" fontId="3" fillId="25" borderId="13" xfId="3036" applyNumberFormat="1" applyFont="1" applyFill="1" applyBorder="1" applyAlignment="1" applyProtection="1">
      <alignment horizontal="center" vertical="center" wrapText="1"/>
      <protection locked="0"/>
    </xf>
    <xf numFmtId="177" fontId="3" fillId="25" borderId="13" xfId="3036" applyNumberFormat="1" applyFont="1" applyFill="1" applyBorder="1" applyAlignment="1" applyProtection="1">
      <alignment horizontal="left" vertical="center" wrapText="1"/>
      <protection locked="0"/>
    </xf>
    <xf numFmtId="0" fontId="131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horizontal="right" vertical="center"/>
      <protection locked="0"/>
    </xf>
    <xf numFmtId="0" fontId="121" fillId="0" borderId="0" xfId="0" applyFont="1" applyBorder="1" applyAlignment="1" applyProtection="1">
      <alignment horizontal="center" vertical="center"/>
    </xf>
    <xf numFmtId="0" fontId="131" fillId="0" borderId="0" xfId="0" applyFont="1" applyAlignment="1" applyProtection="1">
      <alignment horizontal="left" vertical="center"/>
    </xf>
    <xf numFmtId="0" fontId="116" fillId="0" borderId="0" xfId="0" applyFont="1" applyFill="1" applyAlignment="1" applyProtection="1">
      <alignment horizontal="center" vertical="center"/>
    </xf>
    <xf numFmtId="191" fontId="116" fillId="0" borderId="0" xfId="3039" applyNumberFormat="1" applyFont="1" applyFill="1" applyAlignment="1" applyProtection="1">
      <alignment horizontal="center" vertical="center"/>
    </xf>
    <xf numFmtId="0" fontId="129" fillId="0" borderId="2" xfId="0" applyFont="1" applyFill="1" applyBorder="1" applyAlignment="1" applyProtection="1">
      <alignment horizontal="left" vertical="center"/>
    </xf>
    <xf numFmtId="191" fontId="129" fillId="0" borderId="2" xfId="3225" applyNumberFormat="1" applyFont="1" applyFill="1" applyBorder="1" applyAlignment="1" applyProtection="1">
      <alignment horizontal="left" vertical="center"/>
    </xf>
    <xf numFmtId="0" fontId="132" fillId="0" borderId="0" xfId="0" applyFont="1" applyAlignment="1" applyProtection="1">
      <alignment horizontal="left" vertical="center"/>
    </xf>
  </cellXfs>
  <cellStyles count="3279">
    <cellStyle name="_（台灣日光燈八里案）臨時水電" xfId="1"/>
    <cellStyle name="_0408金門預算" xfId="2"/>
    <cellStyle name="_04263M工地完工結算1025確認維護用-3(預估造價增加)" xfId="3"/>
    <cellStyle name="_05-04-26最新川普成本" xfId="4"/>
    <cellStyle name="_0510_勤益IKEA完工結算_950818" xfId="5"/>
    <cellStyle name="_0603" xfId="6"/>
    <cellStyle name="_060612信義線聯開安和站新建工程" xfId="7"/>
    <cellStyle name="_100.03" xfId="8"/>
    <cellStyle name="_1000816山門廣場機電外管線預算" xfId="9"/>
    <cellStyle name="_3M台南930726_2" xfId="10"/>
    <cellStyle name="_3M台南930726_2_3M南科廠一期新建工程標單930908" xfId="11"/>
    <cellStyle name="_3M台南930726_2_3M南科廠一期新建工程標單930908_3M南科廠一期新建工程預算931019" xfId="12"/>
    <cellStyle name="_3M台南930726_2_3M南科廠一期新建工程標單930908_3M南科廠一期新建工程預算931019_HS_fab3倉庫940307三版預算維護用-1" xfId="13"/>
    <cellStyle name="_3M台南930726_2_3M南科廠一期新建工程標單930908_3M南科廠一期新建工程預算931019_HS_fab3倉庫940307三版預算維護用-1_給工地參考瀚倉預算940407(new)" xfId="14"/>
    <cellStyle name="_3M台南930726_2_3M南科廠一期新建工程標單930908_3M南科廠一期新建工程預算931019_地政案成本(吳)941020" xfId="15"/>
    <cellStyle name="_3M台南930726_2_3M南科廠一期新建工程標單930908_3M南科廠一期新建工程預算931019_地政案成本--工地預算" xfId="16"/>
    <cellStyle name="_3M台南930726_2_3M南科廠一期新建工程標單930908_3M南科廠一期新建工程標單930908" xfId="17"/>
    <cellStyle name="_3M台南930726_2_3M南科廠一期新建工程標單930908_3M南科廠一期新建工程標單930908_3M南科廠一期新建工程標單931011" xfId="18"/>
    <cellStyle name="_3M台南930726_2_3M南科廠一期新建工程標單930908_3M南科廠一期新建工程標單930908_3M南科廠一期新建工程標單931011_3M南科廠一期新建工程預算931019" xfId="19"/>
    <cellStyle name="_3M台南930726_2_3M南科廠一期新建工程標單930908_3M南科廠一期新建工程標單930908_3M南科廠一期新建工程標單931011_3M南科廠一期新建工程預算931019_HS_fab3倉庫940307三版預算維護用-1" xfId="20"/>
    <cellStyle name="_3M台南930726_2_3M南科廠一期新建工程標單930908_3M南科廠一期新建工程標單930908_3M南科廠一期新建工程標單931011_3M南科廠一期新建工程預算931019_HS_fab3倉庫940307三版預算維護用-1_給工地參考瀚倉預算940407(new)" xfId="21"/>
    <cellStyle name="_3M台南930726_2_3M南科廠一期新建工程標單930908_3M南科廠一期新建工程標單930908_3M南科廠一期新建工程標單931011_3M南科廠一期新建工程預算931019_地政案成本(吳)941020" xfId="22"/>
    <cellStyle name="_3M台南930726_2_3M南科廠一期新建工程標單930908_3M南科廠一期新建工程標單930908_3M南科廠一期新建工程標單931011_3M南科廠一期新建工程預算931019_地政案成本--工地預算" xfId="23"/>
    <cellStyle name="_3M台南930726_2_3M南科廠一期新建工程標單930908_3M南科廠一期新建工程標單930908_3M南科廠一期新建工程標單931011_3M南科廠一期新建工程標單931011" xfId="24"/>
    <cellStyle name="_3M台南930726_2_3M南科廠一期新建工程標單930908_3M南科廠一期新建工程標單930908_3M南科廠一期新建工程標單931011_3M南科廠一期新建工程標單931011_HS_fab3倉庫940307三版預算維護用-1" xfId="25"/>
    <cellStyle name="_3M台南930726_2_3M南科廠一期新建工程標單930908_3M南科廠一期新建工程標單930908_3M南科廠一期新建工程標單931011_3M南科廠一期新建工程標單931011_HS_fab3倉庫940307三版預算維護用-1_給工地參考瀚倉預算940407(new)" xfId="26"/>
    <cellStyle name="_3M台南930726_2_3M南科廠一期新建工程標單930908_3M南科廠一期新建工程標單930908_3M南科廠一期新建工程標單931011_3M南科廠一期新建工程標單931011_地政案成本(吳)941020" xfId="27"/>
    <cellStyle name="_3M台南930726_2_3M南科廠一期新建工程標單930908_3M南科廠一期新建工程標單930908_3M南科廠一期新建工程標單931011_3M南科廠一期新建工程標單931011_地政案成本--工地預算" xfId="28"/>
    <cellStyle name="_3M台南930726_2_3M南科廠一期新建工程標單930908_3M南科廠一期新建工程標單930908_3M南科廠一期新建工程標單931011_3M南科廠一期新建工程標單931011_統包工程設計費及規費" xfId="29"/>
    <cellStyle name="_3M台南930726_2_3M南科廠一期新建工程標單930908_3M南科廠一期新建工程標單930908_3M南科廠一期新建工程標單931011_HS_fab3倉庫940307三版預算維護用-1" xfId="30"/>
    <cellStyle name="_3M台南930726_2_3M南科廠一期新建工程標單930908_3M南科廠一期新建工程標單930908_3M南科廠一期新建工程標單931011_HS_fab3倉庫940307三版預算維護用-1_給工地參考瀚倉預算940407(new)" xfId="31"/>
    <cellStyle name="_3M台南930726_2_3M南科廠一期新建工程標單930908_3M南科廠一期新建工程標單930908_3M南科廠一期新建工程標單931011_地政案成本(吳)941020" xfId="32"/>
    <cellStyle name="_3M台南930726_2_3M南科廠一期新建工程標單930908_3M南科廠一期新建工程標單930908_3M南科廠一期新建工程標單931011_地政案成本--工地預算" xfId="33"/>
    <cellStyle name="_3M台南930726_2_3M南科廠一期新建工程標單930908_3M南科廠一期新建工程標單930908_3M南科廠一期新建工程標單931011_統包工程設計費及規費" xfId="34"/>
    <cellStyle name="_3M台南930726_2_3M南科廠一期新建工程標單930908_3M南科廠一期新建工程標單930908_HS_fab3倉庫940307三版預算維護用-1" xfId="35"/>
    <cellStyle name="_3M台南930726_2_3M南科廠一期新建工程標單930908_3M南科廠一期新建工程標單930908_HS_fab3倉庫940307三版預算維護用-1_給工地參考瀚倉預算940407(new)" xfId="36"/>
    <cellStyle name="_3M台南930726_2_3M南科廠一期新建工程標單930908_3M南科廠一期新建工程標單930908_地政案成本(吳)941020" xfId="37"/>
    <cellStyle name="_3M台南930726_2_3M南科廠一期新建工程標單930908_3M南科廠一期新建工程標單930908_地政案成本--工地預算" xfId="38"/>
    <cellStyle name="_3M台南930726_2_3M南科廠一期新建工程標單930908_3M南科廠一期新建工程標單930908_統包工程設計費及規費" xfId="39"/>
    <cellStyle name="_3M台南930726_2_3M南科廠一期新建工程標單930908_3M南科廠一期新建工程標單931011" xfId="40"/>
    <cellStyle name="_3M台南930726_2_3M南科廠一期新建工程標單930908_3M南科廠一期新建工程標單931011_HS_fab3倉庫940307三版預算維護用-1" xfId="41"/>
    <cellStyle name="_3M台南930726_2_3M南科廠一期新建工程標單930908_3M南科廠一期新建工程標單931011_HS_fab3倉庫940307三版預算維護用-1_給工地參考瀚倉預算940407(new)" xfId="42"/>
    <cellStyle name="_3M台南930726_2_3M南科廠一期新建工程標單930908_3M南科廠一期新建工程標單931011_地政案成本(吳)941020" xfId="43"/>
    <cellStyle name="_3M台南930726_2_3M南科廠一期新建工程標單930908_3M南科廠一期新建工程標單931011_地政案成本--工地預算" xfId="44"/>
    <cellStyle name="_3M台南930726_2_3M南科廠一期新建工程標單930908_3M南科廠一期新建工程標單931011_統包工程設計費及規費" xfId="45"/>
    <cellStyle name="_3M台南930726_2_3M南科廠一期新建工程標單930908_HS_fab3倉庫940307三版預算維護用-1" xfId="46"/>
    <cellStyle name="_3M台南930726_2_3M南科廠一期新建工程標單930908_HS_fab3倉庫940307三版預算維護用-1_給工地參考瀚倉預算940407(new)" xfId="47"/>
    <cellStyle name="_3M台南930726_2_3M南科廠一期新建工程標單930908_地政案成本(吳)941020" xfId="48"/>
    <cellStyle name="_3M台南930726_2_3M南科廠一期新建工程標單930908_地政案成本--工地預算" xfId="49"/>
    <cellStyle name="_3M台南930726_2_3M南科廠一期新建工程標單930908_統包工程設計費及規費" xfId="50"/>
    <cellStyle name="_3M台南930726_2_3M南科廠一期新建工程標單931011" xfId="51"/>
    <cellStyle name="_3M台南930726_2_3M南科廠一期新建工程標單931011_3M南科廠一期新建工程預算931019" xfId="52"/>
    <cellStyle name="_3M台南930726_2_3M南科廠一期新建工程標單931011_3M南科廠一期新建工程預算931019_HS_fab3倉庫940307三版預算維護用-1" xfId="53"/>
    <cellStyle name="_3M台南930726_2_3M南科廠一期新建工程標單931011_3M南科廠一期新建工程預算931019_HS_fab3倉庫940307三版預算維護用-1_給工地參考瀚倉預算940407(new)" xfId="54"/>
    <cellStyle name="_3M台南930726_2_3M南科廠一期新建工程標單931011_3M南科廠一期新建工程預算931019_地政案成本(吳)941020" xfId="55"/>
    <cellStyle name="_3M台南930726_2_3M南科廠一期新建工程標單931011_3M南科廠一期新建工程預算931019_地政案成本--工地預算" xfId="56"/>
    <cellStyle name="_3M台南930726_2_3M南科廠一期新建工程標單931011_3M南科廠一期新建工程標單931011" xfId="57"/>
    <cellStyle name="_3M台南930726_2_3M南科廠一期新建工程標單931011_3M南科廠一期新建工程標單931011_HS_fab3倉庫940307三版預算維護用-1" xfId="58"/>
    <cellStyle name="_3M台南930726_2_3M南科廠一期新建工程標單931011_3M南科廠一期新建工程標單931011_HS_fab3倉庫940307三版預算維護用-1_給工地參考瀚倉預算940407(new)" xfId="59"/>
    <cellStyle name="_3M台南930726_2_3M南科廠一期新建工程標單931011_3M南科廠一期新建工程標單931011_地政案成本(吳)941020" xfId="60"/>
    <cellStyle name="_3M台南930726_2_3M南科廠一期新建工程標單931011_3M南科廠一期新建工程標單931011_地政案成本--工地預算" xfId="61"/>
    <cellStyle name="_3M台南930726_2_3M南科廠一期新建工程標單931011_3M南科廠一期新建工程標單931011_統包工程設計費及規費" xfId="62"/>
    <cellStyle name="_3M台南930726_2_3M南科廠一期新建工程標單931011_HS_fab3倉庫940307三版預算維護用-1" xfId="63"/>
    <cellStyle name="_3M台南930726_2_3M南科廠一期新建工程標單931011_HS_fab3倉庫940307三版預算維護用-1_給工地參考瀚倉預算940407(new)" xfId="64"/>
    <cellStyle name="_3M台南930726_2_3M南科廠一期新建工程標單931011_地政案成本(吳)941020" xfId="65"/>
    <cellStyle name="_3M台南930726_2_3M南科廠一期新建工程標單931011_地政案成本--工地預算" xfId="66"/>
    <cellStyle name="_3M台南930726_2_3M南科廠一期新建工程標單931011_統包工程設計費及規費" xfId="67"/>
    <cellStyle name="_3M台南930726_2_3M建廠(立體停車場)930721" xfId="68"/>
    <cellStyle name="_3M台南930726_2_3M建廠(立體停車場)930721_3M南科廠一期新建工程標單930908" xfId="69"/>
    <cellStyle name="_3M台南930726_2_3M建廠(立體停車場)930721_3M南科廠一期新建工程標單930908_3M南科廠一期新建工程預算931019" xfId="70"/>
    <cellStyle name="_3M台南930726_2_3M建廠(立體停車場)930721_3M南科廠一期新建工程標單930908_3M南科廠一期新建工程預算931019_HS_fab3倉庫940307三版預算維護用-1" xfId="71"/>
    <cellStyle name="_3M台南930726_2_3M建廠(立體停車場)930721_3M南科廠一期新建工程標單930908_3M南科廠一期新建工程預算931019_HS_fab3倉庫940307三版預算維護用-1_給工地參考瀚倉預算940407(new)" xfId="72"/>
    <cellStyle name="_3M台南930726_2_3M建廠(立體停車場)930721_3M南科廠一期新建工程標單930908_3M南科廠一期新建工程預算931019_地政案成本(吳)941020" xfId="73"/>
    <cellStyle name="_3M台南930726_2_3M建廠(立體停車場)930721_3M南科廠一期新建工程標單930908_3M南科廠一期新建工程預算931019_地政案成本--工地預算" xfId="74"/>
    <cellStyle name="_3M台南930726_2_3M建廠(立體停車場)930721_3M南科廠一期新建工程標單930908_3M南科廠一期新建工程標單930908" xfId="75"/>
    <cellStyle name="_3M台南930726_2_3M建廠(立體停車場)930721_3M南科廠一期新建工程標單930908_3M南科廠一期新建工程標單930908_3M南科廠一期新建工程標單931011" xfId="76"/>
    <cellStyle name="_3M台南930726_2_3M建廠(立體停車場)930721_3M南科廠一期新建工程標單930908_3M南科廠一期新建工程標單930908_3M南科廠一期新建工程標單931011_3M南科廠一期新建工程預算931019" xfId="77"/>
    <cellStyle name="_3M台南930726_2_3M建廠(立體停車場)930721_3M南科廠一期新建工程標單930908_3M南科廠一期新建工程標單930908_3M南科廠一期新建工程標單931011_3M南科廠一期新建工程預算931019_HS_fab3倉庫940307三版預算維護用-1" xfId="78"/>
    <cellStyle name="_3M台南930726_2_3M建廠(立體停車場)930721_3M南科廠一期新建工程標單930908_3M南科廠一期新建工程標單930908_3M南科廠一期新建工程標單931011_3M南科廠一期新建工程預算931019_HS_fab3倉庫940307三版預算維護用-1_給工地參考瀚倉預算940407(new)" xfId="79"/>
    <cellStyle name="_3M台南930726_2_3M建廠(立體停車場)930721_3M南科廠一期新建工程標單930908_3M南科廠一期新建工程標單930908_3M南科廠一期新建工程標單931011_3M南科廠一期新建工程預算931019_地政案成本(吳)941020" xfId="80"/>
    <cellStyle name="_3M台南930726_2_3M建廠(立體停車場)930721_3M南科廠一期新建工程標單930908_3M南科廠一期新建工程標單930908_3M南科廠一期新建工程標單931011_3M南科廠一期新建工程預算931019_地政案成本--工地預算" xfId="81"/>
    <cellStyle name="_3M台南930726_2_3M建廠(立體停車場)930721_3M南科廠一期新建工程標單930908_3M南科廠一期新建工程標單930908_3M南科廠一期新建工程標單931011_3M南科廠一期新建工程標單931011" xfId="82"/>
    <cellStyle name="_3M台南930726_2_3M建廠(立體停車場)930721_3M南科廠一期新建工程標單930908_3M南科廠一期新建工程標單930908_3M南科廠一期新建工程標單931011_3M南科廠一期新建工程標單931011_HS_fab3倉庫940307三版預算維護用-1" xfId="83"/>
    <cellStyle name="_3M台南930726_2_3M建廠(立體停車場)930721_3M南科廠一期新建工程標單930908_3M南科廠一期新建工程標單930908_3M南科廠一期新建工程標單931011_3M南科廠一期新建工程標單931011_HS_fab3倉庫940307三版預算維護用-1_給工地參考瀚倉預算940407(new)" xfId="84"/>
    <cellStyle name="_3M台南930726_2_3M建廠(立體停車場)930721_3M南科廠一期新建工程標單930908_3M南科廠一期新建工程標單930908_3M南科廠一期新建工程標單931011_3M南科廠一期新建工程標單931011_地政案成本(吳)941020" xfId="85"/>
    <cellStyle name="_3M台南930726_2_3M建廠(立體停車場)930721_3M南科廠一期新建工程標單930908_3M南科廠一期新建工程標單930908_3M南科廠一期新建工程標單931011_3M南科廠一期新建工程標單931011_地政案成本--工地預算" xfId="86"/>
    <cellStyle name="_3M台南930726_2_3M建廠(立體停車場)930721_3M南科廠一期新建工程標單930908_3M南科廠一期新建工程標單930908_3M南科廠一期新建工程標單931011_3M南科廠一期新建工程標單931011_統包工程設計費及規費" xfId="87"/>
    <cellStyle name="_3M台南930726_2_3M建廠(立體停車場)930721_3M南科廠一期新建工程標單930908_3M南科廠一期新建工程標單930908_3M南科廠一期新建工程標單931011_HS_fab3倉庫940307三版預算維護用-1" xfId="88"/>
    <cellStyle name="_3M台南930726_2_3M建廠(立體停車場)930721_3M南科廠一期新建工程標單930908_3M南科廠一期新建工程標單930908_3M南科廠一期新建工程標單931011_HS_fab3倉庫940307三版預算維護用-1_給工地參考瀚倉預算940407(new)" xfId="89"/>
    <cellStyle name="_3M台南930726_2_3M建廠(立體停車場)930721_3M南科廠一期新建工程標單930908_3M南科廠一期新建工程標單930908_3M南科廠一期新建工程標單931011_地政案成本(吳)941020" xfId="90"/>
    <cellStyle name="_3M台南930726_2_3M建廠(立體停車場)930721_3M南科廠一期新建工程標單930908_3M南科廠一期新建工程標單930908_3M南科廠一期新建工程標單931011_地政案成本--工地預算" xfId="91"/>
    <cellStyle name="_3M台南930726_2_3M建廠(立體停車場)930721_3M南科廠一期新建工程標單930908_3M南科廠一期新建工程標單930908_3M南科廠一期新建工程標單931011_統包工程設計費及規費" xfId="92"/>
    <cellStyle name="_3M台南930726_2_3M建廠(立體停車場)930721_3M南科廠一期新建工程標單930908_3M南科廠一期新建工程標單930908_HS_fab3倉庫940307三版預算維護用-1" xfId="93"/>
    <cellStyle name="_3M台南930726_2_3M建廠(立體停車場)930721_3M南科廠一期新建工程標單930908_3M南科廠一期新建工程標單930908_HS_fab3倉庫940307三版預算維護用-1_給工地參考瀚倉預算940407(new)" xfId="94"/>
    <cellStyle name="_3M台南930726_2_3M建廠(立體停車場)930721_3M南科廠一期新建工程標單930908_3M南科廠一期新建工程標單930908_地政案成本(吳)941020" xfId="95"/>
    <cellStyle name="_3M台南930726_2_3M建廠(立體停車場)930721_3M南科廠一期新建工程標單930908_3M南科廠一期新建工程標單930908_地政案成本--工地預算" xfId="96"/>
    <cellStyle name="_3M台南930726_2_3M建廠(立體停車場)930721_3M南科廠一期新建工程標單930908_3M南科廠一期新建工程標單930908_統包工程設計費及規費" xfId="97"/>
    <cellStyle name="_3M台南930726_2_3M建廠(立體停車場)930721_3M南科廠一期新建工程標單930908_3M南科廠一期新建工程標單931011" xfId="98"/>
    <cellStyle name="_3M台南930726_2_3M建廠(立體停車場)930721_3M南科廠一期新建工程標單930908_3M南科廠一期新建工程標單931011_HS_fab3倉庫940307三版預算維護用-1" xfId="99"/>
    <cellStyle name="_3M台南930726_2_3M建廠(立體停車場)930721_3M南科廠一期新建工程標單930908_3M南科廠一期新建工程標單931011_HS_fab3倉庫940307三版預算維護用-1_給工地參考瀚倉預算940407(new)" xfId="100"/>
    <cellStyle name="_3M台南930726_2_3M建廠(立體停車場)930721_3M南科廠一期新建工程標單930908_3M南科廠一期新建工程標單931011_地政案成本(吳)941020" xfId="101"/>
    <cellStyle name="_3M台南930726_2_3M建廠(立體停車場)930721_3M南科廠一期新建工程標單930908_3M南科廠一期新建工程標單931011_地政案成本--工地預算" xfId="102"/>
    <cellStyle name="_3M台南930726_2_3M建廠(立體停車場)930721_3M南科廠一期新建工程標單930908_3M南科廠一期新建工程標單931011_統包工程設計費及規費" xfId="103"/>
    <cellStyle name="_3M台南930726_2_3M建廠(立體停車場)930721_3M南科廠一期新建工程標單930908_HS_fab3倉庫940307三版預算維護用-1" xfId="104"/>
    <cellStyle name="_3M台南930726_2_3M建廠(立體停車場)930721_3M南科廠一期新建工程標單930908_HS_fab3倉庫940307三版預算維護用-1_給工地參考瀚倉預算940407(new)" xfId="105"/>
    <cellStyle name="_3M台南930726_2_3M建廠(立體停車場)930721_3M南科廠一期新建工程標單930908_地政案成本(吳)941020" xfId="106"/>
    <cellStyle name="_3M台南930726_2_3M建廠(立體停車場)930721_3M南科廠一期新建工程標單930908_地政案成本--工地預算" xfId="107"/>
    <cellStyle name="_3M台南930726_2_3M建廠(立體停車場)930721_3M南科廠一期新建工程標單930908_統包工程設計費及規費" xfId="108"/>
    <cellStyle name="_3M台南930726_2_3M建廠(立體停車場)930721_3M南科廠一期新建工程標單931011" xfId="109"/>
    <cellStyle name="_3M台南930726_2_3M建廠(立體停車場)930721_3M南科廠一期新建工程標單931011_3M南科廠一期新建工程預算931019" xfId="110"/>
    <cellStyle name="_3M台南930726_2_3M建廠(立體停車場)930721_3M南科廠一期新建工程標單931011_3M南科廠一期新建工程預算931019_HS_fab3倉庫940307三版預算維護用-1" xfId="111"/>
    <cellStyle name="_3M台南930726_2_3M建廠(立體停車場)930721_3M南科廠一期新建工程標單931011_3M南科廠一期新建工程預算931019_HS_fab3倉庫940307三版預算維護用-1_給工地參考瀚倉預算940407(new)" xfId="112"/>
    <cellStyle name="_3M台南930726_2_3M建廠(立體停車場)930721_3M南科廠一期新建工程標單931011_3M南科廠一期新建工程預算931019_地政案成本(吳)941020" xfId="113"/>
    <cellStyle name="_3M台南930726_2_3M建廠(立體停車場)930721_3M南科廠一期新建工程標單931011_3M南科廠一期新建工程預算931019_地政案成本--工地預算" xfId="114"/>
    <cellStyle name="_3M台南930726_2_3M建廠(立體停車場)930721_3M南科廠一期新建工程標單931011_3M南科廠一期新建工程標單931011" xfId="115"/>
    <cellStyle name="_3M台南930726_2_3M建廠(立體停車場)930721_3M南科廠一期新建工程標單931011_3M南科廠一期新建工程標單931011_HS_fab3倉庫940307三版預算維護用-1" xfId="116"/>
    <cellStyle name="_3M台南930726_2_3M建廠(立體停車場)930721_3M南科廠一期新建工程標單931011_3M南科廠一期新建工程標單931011_HS_fab3倉庫940307三版預算維護用-1_給工地參考瀚倉預算940407(new)" xfId="117"/>
    <cellStyle name="_3M台南930726_2_3M建廠(立體停車場)930721_3M南科廠一期新建工程標單931011_3M南科廠一期新建工程標單931011_地政案成本(吳)941020" xfId="118"/>
    <cellStyle name="_3M台南930726_2_3M建廠(立體停車場)930721_3M南科廠一期新建工程標單931011_3M南科廠一期新建工程標單931011_地政案成本--工地預算" xfId="119"/>
    <cellStyle name="_3M台南930726_2_3M建廠(立體停車場)930721_3M南科廠一期新建工程標單931011_3M南科廠一期新建工程標單931011_統包工程設計費及規費" xfId="120"/>
    <cellStyle name="_3M台南930726_2_3M建廠(立體停車場)930721_3M南科廠一期新建工程標單931011_HS_fab3倉庫940307三版預算維護用-1" xfId="121"/>
    <cellStyle name="_3M台南930726_2_3M建廠(立體停車場)930721_3M南科廠一期新建工程標單931011_HS_fab3倉庫940307三版預算維護用-1_給工地參考瀚倉預算940407(new)" xfId="122"/>
    <cellStyle name="_3M台南930726_2_3M建廠(立體停車場)930721_3M南科廠一期新建工程標單931011_地政案成本(吳)941020" xfId="123"/>
    <cellStyle name="_3M台南930726_2_3M建廠(立體停車場)930721_3M南科廠一期新建工程標單931011_地政案成本--工地預算" xfId="124"/>
    <cellStyle name="_3M台南930726_2_3M建廠(立體停車場)930721_3M南科廠一期新建工程標單931011_統包工程設計費及規費" xfId="125"/>
    <cellStyle name="_3M台南930726_2_3M建廠(立體停車場)930721_3M建廠(立體停車場)930727" xfId="126"/>
    <cellStyle name="_3M台南930726_2_3M建廠(立體停車場)930721_3M建廠(立體停車場)930727_3M南科廠一期新建工程預算931019" xfId="127"/>
    <cellStyle name="_3M台南930726_2_3M建廠(立體停車場)930721_3M建廠(立體停車場)930727_3M南科廠一期新建工程預算931019_HS_fab3倉庫940307三版預算維護用-1" xfId="128"/>
    <cellStyle name="_3M台南930726_2_3M建廠(立體停車場)930721_3M建廠(立體停車場)930727_3M南科廠一期新建工程預算931019_HS_fab3倉庫940307三版預算維護用-1_給工地參考瀚倉預算940407(new)" xfId="129"/>
    <cellStyle name="_3M台南930726_2_3M建廠(立體停車場)930721_3M建廠(立體停車場)930727_3M南科廠一期新建工程預算931019_地政案成本(吳)941020" xfId="130"/>
    <cellStyle name="_3M台南930726_2_3M建廠(立體停車場)930721_3M建廠(立體停車場)930727_3M南科廠一期新建工程預算931019_地政案成本--工地預算" xfId="131"/>
    <cellStyle name="_3M台南930726_2_3M建廠(立體停車場)930721_3M建廠(立體停車場)930727_3M南科廠一期新建工程標單930908" xfId="132"/>
    <cellStyle name="_3M台南930726_2_3M建廠(立體停車場)930721_3M建廠(立體停車場)930727_3M南科廠一期新建工程標單930908_3M南科廠一期新建工程標單931011" xfId="133"/>
    <cellStyle name="_3M台南930726_2_3M建廠(立體停車場)930721_3M建廠(立體停車場)930727_3M南科廠一期新建工程標單930908_3M南科廠一期新建工程標單931011_3M南科廠一期新建工程預算931019" xfId="134"/>
    <cellStyle name="_3M台南930726_2_3M建廠(立體停車場)930721_3M建廠(立體停車場)930727_3M南科廠一期新建工程標單930908_3M南科廠一期新建工程標單931011_3M南科廠一期新建工程預算931019_HS_fab3倉庫940307三版預算維護用-1" xfId="135"/>
    <cellStyle name="_3M台南930726_2_3M建廠(立體停車場)930721_3M建廠(立體停車場)930727_3M南科廠一期新建工程標單930908_3M南科廠一期新建工程標單931011_3M南科廠一期新建工程預算931019_HS_fab3倉庫940307三版預算維護用-1_給工地參考瀚倉預算940407(new)" xfId="136"/>
    <cellStyle name="_3M台南930726_2_3M建廠(立體停車場)930721_3M建廠(立體停車場)930727_3M南科廠一期新建工程標單930908_3M南科廠一期新建工程標單931011_3M南科廠一期新建工程預算931019_地政案成本(吳)941020" xfId="137"/>
    <cellStyle name="_3M台南930726_2_3M建廠(立體停車場)930721_3M建廠(立體停車場)930727_3M南科廠一期新建工程標單930908_3M南科廠一期新建工程標單931011_3M南科廠一期新建工程預算931019_地政案成本--工地預算" xfId="138"/>
    <cellStyle name="_3M台南930726_2_3M建廠(立體停車場)930721_3M建廠(立體停車場)930727_3M南科廠一期新建工程標單930908_3M南科廠一期新建工程標單931011_3M南科廠一期新建工程標單931011" xfId="139"/>
    <cellStyle name="_3M台南930726_2_3M建廠(立體停車場)930721_3M建廠(立體停車場)930727_3M南科廠一期新建工程標單930908_3M南科廠一期新建工程標單931011_3M南科廠一期新建工程標單931011_HS_fab3倉庫940307三版預算維護用-1" xfId="140"/>
    <cellStyle name="_3M台南930726_2_3M建廠(立體停車場)930721_3M建廠(立體停車場)930727_3M南科廠一期新建工程標單930908_3M南科廠一期新建工程標單931011_3M南科廠一期新建工程標單931011_HS_fab3倉庫940307三版預算維護用-1_給工地參考瀚倉預算940407(new)" xfId="141"/>
    <cellStyle name="_3M台南930726_2_3M建廠(立體停車場)930721_3M建廠(立體停車場)930727_3M南科廠一期新建工程標單930908_3M南科廠一期新建工程標單931011_3M南科廠一期新建工程標單931011_地政案成本(吳)941020" xfId="142"/>
    <cellStyle name="_3M台南930726_2_3M建廠(立體停車場)930721_3M建廠(立體停車場)930727_3M南科廠一期新建工程標單930908_3M南科廠一期新建工程標單931011_3M南科廠一期新建工程標單931011_地政案成本--工地預算" xfId="143"/>
    <cellStyle name="_3M台南930726_2_3M建廠(立體停車場)930721_3M建廠(立體停車場)930727_3M南科廠一期新建工程標單930908_3M南科廠一期新建工程標單931011_3M南科廠一期新建工程標單931011_統包工程設計費及規費" xfId="144"/>
    <cellStyle name="_3M台南930726_2_3M建廠(立體停車場)930721_3M建廠(立體停車場)930727_3M南科廠一期新建工程標單930908_3M南科廠一期新建工程標單931011_HS_fab3倉庫940307三版預算維護用-1" xfId="145"/>
    <cellStyle name="_3M台南930726_2_3M建廠(立體停車場)930721_3M建廠(立體停車場)930727_3M南科廠一期新建工程標單930908_3M南科廠一期新建工程標單931011_HS_fab3倉庫940307三版預算維護用-1_給工地參考瀚倉預算940407(new)" xfId="146"/>
    <cellStyle name="_3M台南930726_2_3M建廠(立體停車場)930721_3M建廠(立體停車場)930727_3M南科廠一期新建工程標單930908_3M南科廠一期新建工程標單931011_地政案成本(吳)941020" xfId="147"/>
    <cellStyle name="_3M台南930726_2_3M建廠(立體停車場)930721_3M建廠(立體停車場)930727_3M南科廠一期新建工程標單930908_3M南科廠一期新建工程標單931011_地政案成本--工地預算" xfId="148"/>
    <cellStyle name="_3M台南930726_2_3M建廠(立體停車場)930721_3M建廠(立體停車場)930727_3M南科廠一期新建工程標單930908_3M南科廠一期新建工程標單931011_統包工程設計費及規費" xfId="149"/>
    <cellStyle name="_3M台南930726_2_3M建廠(立體停車場)930721_3M建廠(立體停車場)930727_3M南科廠一期新建工程標單930908_HS_fab3倉庫940307三版預算維護用-1" xfId="150"/>
    <cellStyle name="_3M台南930726_2_3M建廠(立體停車場)930721_3M建廠(立體停車場)930727_3M南科廠一期新建工程標單930908_HS_fab3倉庫940307三版預算維護用-1_給工地參考瀚倉預算940407(new)" xfId="151"/>
    <cellStyle name="_3M台南930726_2_3M建廠(立體停車場)930721_3M建廠(立體停車場)930727_3M南科廠一期新建工程標單930908_地政案成本(吳)941020" xfId="152"/>
    <cellStyle name="_3M台南930726_2_3M建廠(立體停車場)930721_3M建廠(立體停車場)930727_3M南科廠一期新建工程標單930908_地政案成本--工地預算" xfId="153"/>
    <cellStyle name="_3M台南930726_2_3M建廠(立體停車場)930721_3M建廠(立體停車場)930727_3M南科廠一期新建工程標單930908_統包工程設計費及規費" xfId="154"/>
    <cellStyle name="_3M台南930726_2_3M建廠(立體停車場)930721_3M建廠(立體停車場)930727_3M南科廠一期新建工程標單931011" xfId="155"/>
    <cellStyle name="_3M台南930726_2_3M建廠(立體停車場)930721_3M建廠(立體停車場)930727_3M南科廠一期新建工程標單931011_HS_fab3倉庫940307三版預算維護用-1" xfId="156"/>
    <cellStyle name="_3M台南930726_2_3M建廠(立體停車場)930721_3M建廠(立體停車場)930727_3M南科廠一期新建工程標單931011_HS_fab3倉庫940307三版預算維護用-1_給工地參考瀚倉預算940407(new)" xfId="157"/>
    <cellStyle name="_3M台南930726_2_3M建廠(立體停車場)930721_3M建廠(立體停車場)930727_3M南科廠一期新建工程標單931011_地政案成本(吳)941020" xfId="158"/>
    <cellStyle name="_3M台南930726_2_3M建廠(立體停車場)930721_3M建廠(立體停車場)930727_3M南科廠一期新建工程標單931011_地政案成本--工地預算" xfId="159"/>
    <cellStyle name="_3M台南930726_2_3M建廠(立體停車場)930721_3M建廠(立體停車場)930727_3M南科廠一期新建工程標單931011_統包工程設計費及規費" xfId="160"/>
    <cellStyle name="_3M台南930726_2_3M建廠(立體停車場)930721_3M建廠(立體停車場)930727_3M建廠(立體停車場)930727" xfId="161"/>
    <cellStyle name="_3M台南930726_2_3M建廠(立體停車場)930721_3M建廠(立體停車場)930727_3M建廠(立體停車場)930727_3M南科廠一期新建工程標單930908" xfId="162"/>
    <cellStyle name="_3M台南930726_2_3M建廠(立體停車場)930721_3M建廠(立體停車場)930727_3M建廠(立體停車場)930727_3M南科廠一期新建工程標單930908_3M南科廠一期新建工程預算931019" xfId="163"/>
    <cellStyle name="_3M台南930726_2_3M建廠(立體停車場)930721_3M建廠(立體停車場)930727_3M建廠(立體停車場)930727_3M南科廠一期新建工程標單930908_3M南科廠一期新建工程預算931019_HS_fab3倉庫940307三版預算維護用-1" xfId="164"/>
    <cellStyle name="_3M台南930726_2_3M建廠(立體停車場)930721_3M建廠(立體停車場)930727_3M建廠(立體停車場)930727_3M南科廠一期新建工程標單930908_3M南科廠一期新建工程預算931019_HS_fab3倉庫940307三版預算維護用-1_給工地參考瀚倉預算940407(new)" xfId="165"/>
    <cellStyle name="_3M台南930726_2_3M建廠(立體停車場)930721_3M建廠(立體停車場)930727_3M建廠(立體停車場)930727_3M南科廠一期新建工程標單930908_3M南科廠一期新建工程預算931019_地政案成本(吳)941020" xfId="166"/>
    <cellStyle name="_3M台南930726_2_3M建廠(立體停車場)930721_3M建廠(立體停車場)930727_3M建廠(立體停車場)930727_3M南科廠一期新建工程標單930908_3M南科廠一期新建工程預算931019_地政案成本--工地預算" xfId="167"/>
    <cellStyle name="_3M台南930726_2_3M建廠(立體停車場)930721_3M建廠(立體停車場)930727_3M建廠(立體停車場)930727_3M南科廠一期新建工程標單930908_3M南科廠一期新建工程標單930908" xfId="168"/>
    <cellStyle name="_3M台南930726_2_3M建廠(立體停車場)930721_3M建廠(立體停車場)930727_3M建廠(立體停車場)930727_3M南科廠一期新建工程標單930908_3M南科廠一期新建工程標單930908_3M南科廠一期新建工程標單931011" xfId="169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預算931019" xfId="170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171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172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預算931019_地政案成本(吳)941020" xfId="173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預算931019_地政案成本--工地預算" xfId="174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" xfId="175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176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177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_地政案成本(吳)941020" xfId="178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_地政案成本--工地預算" xfId="179"/>
    <cellStyle name="_3M台南930726_2_3M建廠(立體停車場)930721_3M建廠(立體停車場)930727_3M建廠(立體停車場)930727_3M南科廠一期新建工程標單930908_3M南科廠一期新建工程標單930908_3M南科廠一期新建工程標單931011_3M南科廠一期新建工程標單931011_統包工程設計費及規費" xfId="180"/>
    <cellStyle name="_3M台南930726_2_3M建廠(立體停車場)930721_3M建廠(立體停車場)930727_3M建廠(立體停車場)930727_3M南科廠一期新建工程標單930908_3M南科廠一期新建工程標單930908_3M南科廠一期新建工程標單931011_HS_fab3倉庫940307三版預算維護用-1" xfId="181"/>
    <cellStyle name="_3M台南930726_2_3M建廠(立體停車場)930721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182"/>
    <cellStyle name="_3M台南930726_2_3M建廠(立體停車場)930721_3M建廠(立體停車場)930727_3M建廠(立體停車場)930727_3M南科廠一期新建工程標單930908_3M南科廠一期新建工程標單930908_3M南科廠一期新建工程標單931011_地政案成本(吳)941020" xfId="183"/>
    <cellStyle name="_3M台南930726_2_3M建廠(立體停車場)930721_3M建廠(立體停車場)930727_3M建廠(立體停車場)930727_3M南科廠一期新建工程標單930908_3M南科廠一期新建工程標單930908_3M南科廠一期新建工程標單931011_地政案成本--工地預算" xfId="184"/>
    <cellStyle name="_3M台南930726_2_3M建廠(立體停車場)930721_3M建廠(立體停車場)930727_3M建廠(立體停車場)930727_3M南科廠一期新建工程標單930908_3M南科廠一期新建工程標單930908_3M南科廠一期新建工程標單931011_統包工程設計費及規費" xfId="185"/>
    <cellStyle name="_3M台南930726_2_3M建廠(立體停車場)930721_3M建廠(立體停車場)930727_3M建廠(立體停車場)930727_3M南科廠一期新建工程標單930908_3M南科廠一期新建工程標單930908_HS_fab3倉庫940307三版預算維護用-1" xfId="186"/>
    <cellStyle name="_3M台南930726_2_3M建廠(立體停車場)930721_3M建廠(立體停車場)930727_3M建廠(立體停車場)930727_3M南科廠一期新建工程標單930908_3M南科廠一期新建工程標單930908_HS_fab3倉庫940307三版預算維護用-1_給工地參考瀚倉預算940407(new)" xfId="187"/>
    <cellStyle name="_3M台南930726_2_3M建廠(立體停車場)930721_3M建廠(立體停車場)930727_3M建廠(立體停車場)930727_3M南科廠一期新建工程標單930908_3M南科廠一期新建工程標單930908_地政案成本(吳)941020" xfId="188"/>
    <cellStyle name="_3M台南930726_2_3M建廠(立體停車場)930721_3M建廠(立體停車場)930727_3M建廠(立體停車場)930727_3M南科廠一期新建工程標單930908_3M南科廠一期新建工程標單930908_地政案成本--工地預算" xfId="189"/>
    <cellStyle name="_3M台南930726_2_3M建廠(立體停車場)930721_3M建廠(立體停車場)930727_3M建廠(立體停車場)930727_3M南科廠一期新建工程標單930908_3M南科廠一期新建工程標單930908_統包工程設計費及規費" xfId="190"/>
    <cellStyle name="_3M台南930726_2_3M建廠(立體停車場)930721_3M建廠(立體停車場)930727_3M建廠(立體停車場)930727_3M南科廠一期新建工程標單930908_3M南科廠一期新建工程標單931011" xfId="191"/>
    <cellStyle name="_3M台南930726_2_3M建廠(立體停車場)930721_3M建廠(立體停車場)930727_3M建廠(立體停車場)930727_3M南科廠一期新建工程標單930908_3M南科廠一期新建工程標單931011_HS_fab3倉庫940307三版預算維護用-1" xfId="192"/>
    <cellStyle name="_3M台南930726_2_3M建廠(立體停車場)930721_3M建廠(立體停車場)930727_3M建廠(立體停車場)930727_3M南科廠一期新建工程標單930908_3M南科廠一期新建工程標單931011_HS_fab3倉庫940307三版預算維護用-1_給工地參考瀚倉預算940407(new)" xfId="193"/>
    <cellStyle name="_3M台南930726_2_3M建廠(立體停車場)930721_3M建廠(立體停車場)930727_3M建廠(立體停車場)930727_3M南科廠一期新建工程標單930908_3M南科廠一期新建工程標單931011_地政案成本(吳)941020" xfId="194"/>
    <cellStyle name="_3M台南930726_2_3M建廠(立體停車場)930721_3M建廠(立體停車場)930727_3M建廠(立體停車場)930727_3M南科廠一期新建工程標單930908_3M南科廠一期新建工程標單931011_地政案成本--工地預算" xfId="195"/>
    <cellStyle name="_3M台南930726_2_3M建廠(立體停車場)930721_3M建廠(立體停車場)930727_3M建廠(立體停車場)930727_3M南科廠一期新建工程標單930908_3M南科廠一期新建工程標單931011_統包工程設計費及規費" xfId="196"/>
    <cellStyle name="_3M台南930726_2_3M建廠(立體停車場)930721_3M建廠(立體停車場)930727_3M建廠(立體停車場)930727_3M南科廠一期新建工程標單930908_HS_fab3倉庫940307三版預算維護用-1" xfId="197"/>
    <cellStyle name="_3M台南930726_2_3M建廠(立體停車場)930721_3M建廠(立體停車場)930727_3M建廠(立體停車場)930727_3M南科廠一期新建工程標單930908_HS_fab3倉庫940307三版預算維護用-1_給工地參考瀚倉預算940407(new)" xfId="198"/>
    <cellStyle name="_3M台南930726_2_3M建廠(立體停車場)930721_3M建廠(立體停車場)930727_3M建廠(立體停車場)930727_3M南科廠一期新建工程標單930908_地政案成本(吳)941020" xfId="199"/>
    <cellStyle name="_3M台南930726_2_3M建廠(立體停車場)930721_3M建廠(立體停車場)930727_3M建廠(立體停車場)930727_3M南科廠一期新建工程標單930908_地政案成本--工地預算" xfId="200"/>
    <cellStyle name="_3M台南930726_2_3M建廠(立體停車場)930721_3M建廠(立體停車場)930727_3M建廠(立體停車場)930727_3M南科廠一期新建工程標單930908_統包工程設計費及規費" xfId="201"/>
    <cellStyle name="_3M台南930726_2_3M建廠(立體停車場)930721_3M建廠(立體停車場)930727_3M建廠(立體停車場)930727_3M南科廠一期新建工程標單931011" xfId="202"/>
    <cellStyle name="_3M台南930726_2_3M建廠(立體停車場)930721_3M建廠(立體停車場)930727_3M建廠(立體停車場)930727_3M南科廠一期新建工程標單931011_3M南科廠一期新建工程預算931019" xfId="203"/>
    <cellStyle name="_3M台南930726_2_3M建廠(立體停車場)930721_3M建廠(立體停車場)930727_3M建廠(立體停車場)930727_3M南科廠一期新建工程標單931011_3M南科廠一期新建工程預算931019_HS_fab3倉庫940307三版預算維護用-1" xfId="204"/>
    <cellStyle name="_3M台南930726_2_3M建廠(立體停車場)930721_3M建廠(立體停車場)930727_3M建廠(立體停車場)930727_3M南科廠一期新建工程標單931011_3M南科廠一期新建工程預算931019_HS_fab3倉庫940307三版預算維護用-1_給工地參考瀚倉預算940407(new)" xfId="205"/>
    <cellStyle name="_3M台南930726_2_3M建廠(立體停車場)930721_3M建廠(立體停車場)930727_3M建廠(立體停車場)930727_3M南科廠一期新建工程標單931011_3M南科廠一期新建工程預算931019_地政案成本(吳)941020" xfId="206"/>
    <cellStyle name="_3M台南930726_2_3M建廠(立體停車場)930721_3M建廠(立體停車場)930727_3M建廠(立體停車場)930727_3M南科廠一期新建工程標單931011_3M南科廠一期新建工程預算931019_地政案成本--工地預算" xfId="207"/>
    <cellStyle name="_3M台南930726_2_3M建廠(立體停車場)930721_3M建廠(立體停車場)930727_3M建廠(立體停車場)930727_3M南科廠一期新建工程標單931011_3M南科廠一期新建工程標單931011" xfId="208"/>
    <cellStyle name="_3M台南930726_2_3M建廠(立體停車場)930721_3M建廠(立體停車場)930727_3M建廠(立體停車場)930727_3M南科廠一期新建工程標單931011_3M南科廠一期新建工程標單931011_HS_fab3倉庫940307三版預算維護用-1" xfId="209"/>
    <cellStyle name="_3M台南930726_2_3M建廠(立體停車場)930721_3M建廠(立體停車場)930727_3M建廠(立體停車場)930727_3M南科廠一期新建工程標單931011_3M南科廠一期新建工程標單931011_HS_fab3倉庫940307三版預算維護用-1_給工地參考瀚倉預算940407(new)" xfId="210"/>
    <cellStyle name="_3M台南930726_2_3M建廠(立體停車場)930721_3M建廠(立體停車場)930727_3M建廠(立體停車場)930727_3M南科廠一期新建工程標單931011_3M南科廠一期新建工程標單931011_地政案成本(吳)941020" xfId="211"/>
    <cellStyle name="_3M台南930726_2_3M建廠(立體停車場)930721_3M建廠(立體停車場)930727_3M建廠(立體停車場)930727_3M南科廠一期新建工程標單931011_3M南科廠一期新建工程標單931011_地政案成本--工地預算" xfId="212"/>
    <cellStyle name="_3M台南930726_2_3M建廠(立體停車場)930721_3M建廠(立體停車場)930727_3M建廠(立體停車場)930727_3M南科廠一期新建工程標單931011_3M南科廠一期新建工程標單931011_統包工程設計費及規費" xfId="213"/>
    <cellStyle name="_3M台南930726_2_3M建廠(立體停車場)930721_3M建廠(立體停車場)930727_3M建廠(立體停車場)930727_3M南科廠一期新建工程標單931011_HS_fab3倉庫940307三版預算維護用-1" xfId="214"/>
    <cellStyle name="_3M台南930726_2_3M建廠(立體停車場)930721_3M建廠(立體停車場)930727_3M建廠(立體停車場)930727_3M南科廠一期新建工程標單931011_HS_fab3倉庫940307三版預算維護用-1_給工地參考瀚倉預算940407(new)" xfId="215"/>
    <cellStyle name="_3M台南930726_2_3M建廠(立體停車場)930721_3M建廠(立體停車場)930727_3M建廠(立體停車場)930727_3M南科廠一期新建工程標單931011_地政案成本(吳)941020" xfId="216"/>
    <cellStyle name="_3M台南930726_2_3M建廠(立體停車場)930721_3M建廠(立體停車場)930727_3M建廠(立體停車場)930727_3M南科廠一期新建工程標單931011_地政案成本--工地預算" xfId="217"/>
    <cellStyle name="_3M台南930726_2_3M建廠(立體停車場)930721_3M建廠(立體停車場)930727_3M建廠(立體停車場)930727_3M南科廠一期新建工程標單931011_統包工程設計費及規費" xfId="218"/>
    <cellStyle name="_3M台南930726_2_3M建廠(立體停車場)930721_3M建廠(立體停車場)930727_3M建廠(立體停車場)930727_HS_fab3倉庫940307三版預算維護用-1" xfId="219"/>
    <cellStyle name="_3M台南930726_2_3M建廠(立體停車場)930721_3M建廠(立體停車場)930727_3M建廠(立體停車場)930727_HS_fab3倉庫940307三版預算維護用-1_給工地參考瀚倉預算940407(new)" xfId="220"/>
    <cellStyle name="_3M台南930726_2_3M建廠(立體停車場)930721_3M建廠(立體停車場)930727_3M建廠(立體停車場)930727_地政案成本(吳)941020" xfId="221"/>
    <cellStyle name="_3M台南930726_2_3M建廠(立體停車場)930721_3M建廠(立體停車場)930727_3M建廠(立體停車場)930727_地政案成本--工地預算" xfId="222"/>
    <cellStyle name="_3M台南930726_2_3M建廠(立體停車場)930721_3M建廠(立體停車場)930727_3M建廠(立體停車場)930727_統包工程設計費及規費" xfId="223"/>
    <cellStyle name="_3M台南930726_2_3M建廠(立體停車場)930721_3M建廠(立體停車場)930727_3M建廠(立體停車場)930729" xfId="224"/>
    <cellStyle name="_3M台南930726_2_3M建廠(立體停車場)930721_3M建廠(立體停車場)930727_3M建廠(立體停車場)930729_3M南科廠一期新建工程標單930908" xfId="225"/>
    <cellStyle name="_3M台南930726_2_3M建廠(立體停車場)930721_3M建廠(立體停車場)930727_3M建廠(立體停車場)930729_3M南科廠一期新建工程標單930908_3M南科廠一期新建工程預算931019" xfId="226"/>
    <cellStyle name="_3M台南930726_2_3M建廠(立體停車場)930721_3M建廠(立體停車場)930727_3M建廠(立體停車場)930729_3M南科廠一期新建工程標單930908_3M南科廠一期新建工程預算931019_HS_fab3倉庫940307三版預算維護用-1" xfId="227"/>
    <cellStyle name="_3M台南930726_2_3M建廠(立體停車場)930721_3M建廠(立體停車場)930727_3M建廠(立體停車場)930729_3M南科廠一期新建工程標單930908_3M南科廠一期新建工程預算931019_HS_fab3倉庫940307三版預算維護用-1_給工地參考瀚倉預算940407(new)" xfId="228"/>
    <cellStyle name="_3M台南930726_2_3M建廠(立體停車場)930721_3M建廠(立體停車場)930727_3M建廠(立體停車場)930729_3M南科廠一期新建工程標單930908_3M南科廠一期新建工程預算931019_地政案成本(吳)941020" xfId="229"/>
    <cellStyle name="_3M台南930726_2_3M建廠(立體停車場)930721_3M建廠(立體停車場)930727_3M建廠(立體停車場)930729_3M南科廠一期新建工程標單930908_3M南科廠一期新建工程預算931019_地政案成本--工地預算" xfId="230"/>
    <cellStyle name="_3M台南930726_2_3M建廠(立體停車場)930721_3M建廠(立體停車場)930727_3M建廠(立體停車場)930729_3M南科廠一期新建工程標單930908_3M南科廠一期新建工程標單930908" xfId="231"/>
    <cellStyle name="_3M台南930726_2_3M建廠(立體停車場)930721_3M建廠(立體停車場)930727_3M建廠(立體停車場)930729_3M南科廠一期新建工程標單930908_3M南科廠一期新建工程標單930908_3M南科廠一期新建工程標單931011" xfId="232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預算931019" xfId="233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234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235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預算931019_地政案成本(吳)941020" xfId="236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預算931019_地政案成本--工地預算" xfId="237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" xfId="238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239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240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_地政案成本(吳)941020" xfId="241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_地政案成本--工地預算" xfId="242"/>
    <cellStyle name="_3M台南930726_2_3M建廠(立體停車場)930721_3M建廠(立體停車場)930727_3M建廠(立體停車場)930729_3M南科廠一期新建工程標單930908_3M南科廠一期新建工程標單930908_3M南科廠一期新建工程標單931011_3M南科廠一期新建工程標單931011_統包工程設計費及規費" xfId="243"/>
    <cellStyle name="_3M台南930726_2_3M建廠(立體停車場)930721_3M建廠(立體停車場)930727_3M建廠(立體停車場)930729_3M南科廠一期新建工程標單930908_3M南科廠一期新建工程標單930908_3M南科廠一期新建工程標單931011_HS_fab3倉庫940307三版預算維護用-1" xfId="244"/>
    <cellStyle name="_3M台南930726_2_3M建廠(立體停車場)930721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245"/>
    <cellStyle name="_3M台南930726_2_3M建廠(立體停車場)930721_3M建廠(立體停車場)930727_3M建廠(立體停車場)930729_3M南科廠一期新建工程標單930908_3M南科廠一期新建工程標單930908_3M南科廠一期新建工程標單931011_地政案成本(吳)941020" xfId="246"/>
    <cellStyle name="_3M台南930726_2_3M建廠(立體停車場)930721_3M建廠(立體停車場)930727_3M建廠(立體停車場)930729_3M南科廠一期新建工程標單930908_3M南科廠一期新建工程標單930908_3M南科廠一期新建工程標單931011_地政案成本--工地預算" xfId="247"/>
    <cellStyle name="_3M台南930726_2_3M建廠(立體停車場)930721_3M建廠(立體停車場)930727_3M建廠(立體停車場)930729_3M南科廠一期新建工程標單930908_3M南科廠一期新建工程標單930908_3M南科廠一期新建工程標單931011_統包工程設計費及規費" xfId="248"/>
    <cellStyle name="_3M台南930726_2_3M建廠(立體停車場)930721_3M建廠(立體停車場)930727_3M建廠(立體停車場)930729_3M南科廠一期新建工程標單930908_3M南科廠一期新建工程標單930908_HS_fab3倉庫940307三版預算維護用-1" xfId="249"/>
    <cellStyle name="_3M台南930726_2_3M建廠(立體停車場)930721_3M建廠(立體停車場)930727_3M建廠(立體停車場)930729_3M南科廠一期新建工程標單930908_3M南科廠一期新建工程標單930908_HS_fab3倉庫940307三版預算維護用-1_給工地參考瀚倉預算940407(new)" xfId="250"/>
    <cellStyle name="_3M台南930726_2_3M建廠(立體停車場)930721_3M建廠(立體停車場)930727_3M建廠(立體停車場)930729_3M南科廠一期新建工程標單930908_3M南科廠一期新建工程標單930908_地政案成本(吳)941020" xfId="251"/>
    <cellStyle name="_3M台南930726_2_3M建廠(立體停車場)930721_3M建廠(立體停車場)930727_3M建廠(立體停車場)930729_3M南科廠一期新建工程標單930908_3M南科廠一期新建工程標單930908_地政案成本--工地預算" xfId="252"/>
    <cellStyle name="_3M台南930726_2_3M建廠(立體停車場)930721_3M建廠(立體停車場)930727_3M建廠(立體停車場)930729_3M南科廠一期新建工程標單930908_3M南科廠一期新建工程標單930908_統包工程設計費及規費" xfId="253"/>
    <cellStyle name="_3M台南930726_2_3M建廠(立體停車場)930721_3M建廠(立體停車場)930727_3M建廠(立體停車場)930729_3M南科廠一期新建工程標單930908_3M南科廠一期新建工程標單931011" xfId="254"/>
    <cellStyle name="_3M台南930726_2_3M建廠(立體停車場)930721_3M建廠(立體停車場)930727_3M建廠(立體停車場)930729_3M南科廠一期新建工程標單930908_3M南科廠一期新建工程標單931011_HS_fab3倉庫940307三版預算維護用-1" xfId="255"/>
    <cellStyle name="_3M台南930726_2_3M建廠(立體停車場)930721_3M建廠(立體停車場)930727_3M建廠(立體停車場)930729_3M南科廠一期新建工程標單930908_3M南科廠一期新建工程標單931011_HS_fab3倉庫940307三版預算維護用-1_給工地參考瀚倉預算940407(new)" xfId="256"/>
    <cellStyle name="_3M台南930726_2_3M建廠(立體停車場)930721_3M建廠(立體停車場)930727_3M建廠(立體停車場)930729_3M南科廠一期新建工程標單930908_3M南科廠一期新建工程標單931011_地政案成本(吳)941020" xfId="257"/>
    <cellStyle name="_3M台南930726_2_3M建廠(立體停車場)930721_3M建廠(立體停車場)930727_3M建廠(立體停車場)930729_3M南科廠一期新建工程標單930908_3M南科廠一期新建工程標單931011_地政案成本--工地預算" xfId="258"/>
    <cellStyle name="_3M台南930726_2_3M建廠(立體停車場)930721_3M建廠(立體停車場)930727_3M建廠(立體停車場)930729_3M南科廠一期新建工程標單930908_3M南科廠一期新建工程標單931011_統包工程設計費及規費" xfId="259"/>
    <cellStyle name="_3M台南930726_2_3M建廠(立體停車場)930721_3M建廠(立體停車場)930727_3M建廠(立體停車場)930729_3M南科廠一期新建工程標單930908_HS_fab3倉庫940307三版預算維護用-1" xfId="260"/>
    <cellStyle name="_3M台南930726_2_3M建廠(立體停車場)930721_3M建廠(立體停車場)930727_3M建廠(立體停車場)930729_3M南科廠一期新建工程標單930908_HS_fab3倉庫940307三版預算維護用-1_給工地參考瀚倉預算940407(new)" xfId="261"/>
    <cellStyle name="_3M台南930726_2_3M建廠(立體停車場)930721_3M建廠(立體停車場)930727_3M建廠(立體停車場)930729_3M南科廠一期新建工程標單930908_地政案成本(吳)941020" xfId="262"/>
    <cellStyle name="_3M台南930726_2_3M建廠(立體停車場)930721_3M建廠(立體停車場)930727_3M建廠(立體停車場)930729_3M南科廠一期新建工程標單930908_地政案成本--工地預算" xfId="263"/>
    <cellStyle name="_3M台南930726_2_3M建廠(立體停車場)930721_3M建廠(立體停車場)930727_3M建廠(立體停車場)930729_3M南科廠一期新建工程標單930908_統包工程設計費及規費" xfId="264"/>
    <cellStyle name="_3M台南930726_2_3M建廠(立體停車場)930721_3M建廠(立體停車場)930727_3M建廠(立體停車場)930729_3M南科廠一期新建工程標單931011" xfId="265"/>
    <cellStyle name="_3M台南930726_2_3M建廠(立體停車場)930721_3M建廠(立體停車場)930727_3M建廠(立體停車場)930729_3M南科廠一期新建工程標單931011_3M南科廠一期新建工程預算931019" xfId="266"/>
    <cellStyle name="_3M台南930726_2_3M建廠(立體停車場)930721_3M建廠(立體停車場)930727_3M建廠(立體停車場)930729_3M南科廠一期新建工程標單931011_3M南科廠一期新建工程預算931019_HS_fab3倉庫940307三版預算維護用-1" xfId="267"/>
    <cellStyle name="_3M台南930726_2_3M建廠(立體停車場)930721_3M建廠(立體停車場)930727_3M建廠(立體停車場)930729_3M南科廠一期新建工程標單931011_3M南科廠一期新建工程預算931019_HS_fab3倉庫940307三版預算維護用-1_給工地參考瀚倉預算940407(new)" xfId="268"/>
    <cellStyle name="_3M台南930726_2_3M建廠(立體停車場)930721_3M建廠(立體停車場)930727_3M建廠(立體停車場)930729_3M南科廠一期新建工程標單931011_3M南科廠一期新建工程預算931019_地政案成本(吳)941020" xfId="269"/>
    <cellStyle name="_3M台南930726_2_3M建廠(立體停車場)930721_3M建廠(立體停車場)930727_3M建廠(立體停車場)930729_3M南科廠一期新建工程標單931011_3M南科廠一期新建工程預算931019_地政案成本--工地預算" xfId="270"/>
    <cellStyle name="_3M台南930726_2_3M建廠(立體停車場)930721_3M建廠(立體停車場)930727_3M建廠(立體停車場)930729_3M南科廠一期新建工程標單931011_3M南科廠一期新建工程標單931011" xfId="271"/>
    <cellStyle name="_3M台南930726_2_3M建廠(立體停車場)930721_3M建廠(立體停車場)930727_3M建廠(立體停車場)930729_3M南科廠一期新建工程標單931011_3M南科廠一期新建工程標單931011_HS_fab3倉庫940307三版預算維護用-1" xfId="272"/>
    <cellStyle name="_3M台南930726_2_3M建廠(立體停車場)930721_3M建廠(立體停車場)930727_3M建廠(立體停車場)930729_3M南科廠一期新建工程標單931011_3M南科廠一期新建工程標單931011_HS_fab3倉庫940307三版預算維護用-1_給工地參考瀚倉預算940407(new)" xfId="273"/>
    <cellStyle name="_3M台南930726_2_3M建廠(立體停車場)930721_3M建廠(立體停車場)930727_3M建廠(立體停車場)930729_3M南科廠一期新建工程標單931011_3M南科廠一期新建工程標單931011_地政案成本(吳)941020" xfId="274"/>
    <cellStyle name="_3M台南930726_2_3M建廠(立體停車場)930721_3M建廠(立體停車場)930727_3M建廠(立體停車場)930729_3M南科廠一期新建工程標單931011_3M南科廠一期新建工程標單931011_地政案成本--工地預算" xfId="275"/>
    <cellStyle name="_3M台南930726_2_3M建廠(立體停車場)930721_3M建廠(立體停車場)930727_3M建廠(立體停車場)930729_3M南科廠一期新建工程標單931011_3M南科廠一期新建工程標單931011_統包工程設計費及規費" xfId="276"/>
    <cellStyle name="_3M台南930726_2_3M建廠(立體停車場)930721_3M建廠(立體停車場)930727_3M建廠(立體停車場)930729_3M南科廠一期新建工程標單931011_HS_fab3倉庫940307三版預算維護用-1" xfId="277"/>
    <cellStyle name="_3M台南930726_2_3M建廠(立體停車場)930721_3M建廠(立體停車場)930727_3M建廠(立體停車場)930729_3M南科廠一期新建工程標單931011_HS_fab3倉庫940307三版預算維護用-1_給工地參考瀚倉預算940407(new)" xfId="278"/>
    <cellStyle name="_3M台南930726_2_3M建廠(立體停車場)930721_3M建廠(立體停車場)930727_3M建廠(立體停車場)930729_3M南科廠一期新建工程標單931011_地政案成本(吳)941020" xfId="279"/>
    <cellStyle name="_3M台南930726_2_3M建廠(立體停車場)930721_3M建廠(立體停車場)930727_3M建廠(立體停車場)930729_3M南科廠一期新建工程標單931011_地政案成本--工地預算" xfId="280"/>
    <cellStyle name="_3M台南930726_2_3M建廠(立體停車場)930721_3M建廠(立體停車場)930727_3M建廠(立體停車場)930729_3M南科廠一期新建工程標單931011_統包工程設計費及規費" xfId="281"/>
    <cellStyle name="_3M台南930726_2_3M建廠(立體停車場)930721_3M建廠(立體停車場)930727_3M建廠(立體停車場)930729_HS_fab3倉庫940307三版預算維護用-1" xfId="282"/>
    <cellStyle name="_3M台南930726_2_3M建廠(立體停車場)930721_3M建廠(立體停車場)930727_3M建廠(立體停車場)930729_HS_fab3倉庫940307三版預算維護用-1_給工地參考瀚倉預算940407(new)" xfId="283"/>
    <cellStyle name="_3M台南930726_2_3M建廠(立體停車場)930721_3M建廠(立體停車場)930727_3M建廠(立體停車場)930729_地政案成本(吳)941020" xfId="284"/>
    <cellStyle name="_3M台南930726_2_3M建廠(立體停車場)930721_3M建廠(立體停車場)930727_3M建廠(立體停車場)930729_地政案成本--工地預算" xfId="285"/>
    <cellStyle name="_3M台南930726_2_3M建廠(立體停車場)930721_3M建廠(立體停車場)930727_3M建廠(立體停車場)930729_統包工程設計費及規費" xfId="286"/>
    <cellStyle name="_3M台南930726_2_3M建廠(立體停車場)930721_3M建廠(立體停車場)930727_3M建廠(立體停車場)930810-2" xfId="287"/>
    <cellStyle name="_3M台南930726_2_3M建廠(立體停車場)930721_3M建廠(立體停車場)930727_3M建廠(立體停車場)930810-2_3M南科廠一期新建工程標單930908" xfId="288"/>
    <cellStyle name="_3M台南930726_2_3M建廠(立體停車場)930721_3M建廠(立體停車場)930727_3M建廠(立體停車場)930810-2_3M南科廠一期新建工程標單930908_3M南科廠一期新建工程預算931019" xfId="289"/>
    <cellStyle name="_3M台南930726_2_3M建廠(立體停車場)930721_3M建廠(立體停車場)930727_3M建廠(立體停車場)930810-2_3M南科廠一期新建工程標單930908_3M南科廠一期新建工程預算931019_HS_fab3倉庫940307三版預算維護用-1" xfId="290"/>
    <cellStyle name="_3M台南930726_2_3M建廠(立體停車場)930721_3M建廠(立體停車場)930727_3M建廠(立體停車場)930810-2_3M南科廠一期新建工程標單930908_3M南科廠一期新建工程預算931019_HS_fab3倉庫940307三版預算維護用-1_給工地參考瀚倉預算940407(new)" xfId="291"/>
    <cellStyle name="_3M台南930726_2_3M建廠(立體停車場)930721_3M建廠(立體停車場)930727_3M建廠(立體停車場)930810-2_3M南科廠一期新建工程標單930908_3M南科廠一期新建工程預算931019_地政案成本(吳)941020" xfId="292"/>
    <cellStyle name="_3M台南930726_2_3M建廠(立體停車場)930721_3M建廠(立體停車場)930727_3M建廠(立體停車場)930810-2_3M南科廠一期新建工程標單930908_3M南科廠一期新建工程預算931019_地政案成本--工地預算" xfId="293"/>
    <cellStyle name="_3M台南930726_2_3M建廠(立體停車場)930721_3M建廠(立體停車場)930727_3M建廠(立體停車場)930810-2_3M南科廠一期新建工程標單930908_3M南科廠一期新建工程標單930908" xfId="294"/>
    <cellStyle name="_3M台南930726_2_3M建廠(立體停車場)930721_3M建廠(立體停車場)930727_3M建廠(立體停車場)930810-2_3M南科廠一期新建工程標單930908_3M南科廠一期新建工程標單930908_3M南科廠一期新建工程標單931011" xfId="295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預算931019" xfId="296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297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298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預算931019_地政案成本(吳)941020" xfId="299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預算931019_地政案成本--工地預算" xfId="300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" xfId="301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302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303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_地政案成本(吳)941020" xfId="304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_地政案成本--工地預算" xfId="305"/>
    <cellStyle name="_3M台南930726_2_3M建廠(立體停車場)930721_3M建廠(立體停車場)930727_3M建廠(立體停車場)930810-2_3M南科廠一期新建工程標單930908_3M南科廠一期新建工程標單930908_3M南科廠一期新建工程標單931011_3M南科廠一期新建工程標單931011_統包工程設計費及規費" xfId="306"/>
    <cellStyle name="_3M台南930726_2_3M建廠(立體停車場)930721_3M建廠(立體停車場)930727_3M建廠(立體停車場)930810-2_3M南科廠一期新建工程標單930908_3M南科廠一期新建工程標單930908_3M南科廠一期新建工程標單931011_HS_fab3倉庫940307三版預算維護用-1" xfId="307"/>
    <cellStyle name="_3M台南930726_2_3M建廠(立體停車場)930721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308"/>
    <cellStyle name="_3M台南930726_2_3M建廠(立體停車場)930721_3M建廠(立體停車場)930727_3M建廠(立體停車場)930810-2_3M南科廠一期新建工程標單930908_3M南科廠一期新建工程標單930908_3M南科廠一期新建工程標單931011_地政案成本(吳)941020" xfId="309"/>
    <cellStyle name="_3M台南930726_2_3M建廠(立體停車場)930721_3M建廠(立體停車場)930727_3M建廠(立體停車場)930810-2_3M南科廠一期新建工程標單930908_3M南科廠一期新建工程標單930908_3M南科廠一期新建工程標單931011_地政案成本--工地預算" xfId="310"/>
    <cellStyle name="_3M台南930726_2_3M建廠(立體停車場)930721_3M建廠(立體停車場)930727_3M建廠(立體停車場)930810-2_3M南科廠一期新建工程標單930908_3M南科廠一期新建工程標單930908_3M南科廠一期新建工程標單931011_統包工程設計費及規費" xfId="311"/>
    <cellStyle name="_3M台南930726_2_3M建廠(立體停車場)930721_3M建廠(立體停車場)930727_3M建廠(立體停車場)930810-2_3M南科廠一期新建工程標單930908_3M南科廠一期新建工程標單930908_HS_fab3倉庫940307三版預算維護用-1" xfId="312"/>
    <cellStyle name="_3M台南930726_2_3M建廠(立體停車場)930721_3M建廠(立體停車場)930727_3M建廠(立體停車場)930810-2_3M南科廠一期新建工程標單930908_3M南科廠一期新建工程標單930908_HS_fab3倉庫940307三版預算維護用-1_給工地參考瀚倉預算940407(new)" xfId="313"/>
    <cellStyle name="_3M台南930726_2_3M建廠(立體停車場)930721_3M建廠(立體停車場)930727_3M建廠(立體停車場)930810-2_3M南科廠一期新建工程標單930908_3M南科廠一期新建工程標單930908_地政案成本(吳)941020" xfId="314"/>
    <cellStyle name="_3M台南930726_2_3M建廠(立體停車場)930721_3M建廠(立體停車場)930727_3M建廠(立體停車場)930810-2_3M南科廠一期新建工程標單930908_3M南科廠一期新建工程標單930908_地政案成本--工地預算" xfId="315"/>
    <cellStyle name="_3M台南930726_2_3M建廠(立體停車場)930721_3M建廠(立體停車場)930727_3M建廠(立體停車場)930810-2_3M南科廠一期新建工程標單930908_3M南科廠一期新建工程標單930908_統包工程設計費及規費" xfId="316"/>
    <cellStyle name="_3M台南930726_2_3M建廠(立體停車場)930721_3M建廠(立體停車場)930727_3M建廠(立體停車場)930810-2_3M南科廠一期新建工程標單930908_3M南科廠一期新建工程標單931011" xfId="317"/>
    <cellStyle name="_3M台南930726_2_3M建廠(立體停車場)930721_3M建廠(立體停車場)930727_3M建廠(立體停車場)930810-2_3M南科廠一期新建工程標單930908_3M南科廠一期新建工程標單931011_HS_fab3倉庫940307三版預算維護用-1" xfId="318"/>
    <cellStyle name="_3M台南930726_2_3M建廠(立體停車場)930721_3M建廠(立體停車場)930727_3M建廠(立體停車場)930810-2_3M南科廠一期新建工程標單930908_3M南科廠一期新建工程標單931011_HS_fab3倉庫940307三版預算維護用-1_給工地參考瀚倉預算940407(new)" xfId="319"/>
    <cellStyle name="_3M台南930726_2_3M建廠(立體停車場)930721_3M建廠(立體停車場)930727_3M建廠(立體停車場)930810-2_3M南科廠一期新建工程標單930908_3M南科廠一期新建工程標單931011_地政案成本(吳)941020" xfId="320"/>
    <cellStyle name="_3M台南930726_2_3M建廠(立體停車場)930721_3M建廠(立體停車場)930727_3M建廠(立體停車場)930810-2_3M南科廠一期新建工程標單930908_3M南科廠一期新建工程標單931011_地政案成本--工地預算" xfId="321"/>
    <cellStyle name="_3M台南930726_2_3M建廠(立體停車場)930721_3M建廠(立體停車場)930727_3M建廠(立體停車場)930810-2_3M南科廠一期新建工程標單930908_3M南科廠一期新建工程標單931011_統包工程設計費及規費" xfId="322"/>
    <cellStyle name="_3M台南930726_2_3M建廠(立體停車場)930721_3M建廠(立體停車場)930727_3M建廠(立體停車場)930810-2_3M南科廠一期新建工程標單930908_HS_fab3倉庫940307三版預算維護用-1" xfId="323"/>
    <cellStyle name="_3M台南930726_2_3M建廠(立體停車場)930721_3M建廠(立體停車場)930727_3M建廠(立體停車場)930810-2_3M南科廠一期新建工程標單930908_HS_fab3倉庫940307三版預算維護用-1_給工地參考瀚倉預算940407(new)" xfId="324"/>
    <cellStyle name="_3M台南930726_2_3M建廠(立體停車場)930721_3M建廠(立體停車場)930727_3M建廠(立體停車場)930810-2_3M南科廠一期新建工程標單930908_地政案成本(吳)941020" xfId="325"/>
    <cellStyle name="_3M台南930726_2_3M建廠(立體停車場)930721_3M建廠(立體停車場)930727_3M建廠(立體停車場)930810-2_3M南科廠一期新建工程標單930908_地政案成本--工地預算" xfId="326"/>
    <cellStyle name="_3M台南930726_2_3M建廠(立體停車場)930721_3M建廠(立體停車場)930727_3M建廠(立體停車場)930810-2_3M南科廠一期新建工程標單930908_統包工程設計費及規費" xfId="327"/>
    <cellStyle name="_3M台南930726_2_3M建廠(立體停車場)930721_3M建廠(立體停車場)930727_3M建廠(立體停車場)930810-2_3M南科廠一期新建工程標單931011" xfId="328"/>
    <cellStyle name="_3M台南930726_2_3M建廠(立體停車場)930721_3M建廠(立體停車場)930727_3M建廠(立體停車場)930810-2_3M南科廠一期新建工程標單931011_3M南科廠一期新建工程預算931019" xfId="329"/>
    <cellStyle name="_3M台南930726_2_3M建廠(立體停車場)930721_3M建廠(立體停車場)930727_3M建廠(立體停車場)930810-2_3M南科廠一期新建工程標單931011_3M南科廠一期新建工程預算931019_HS_fab3倉庫940307三版預算維護用-1" xfId="330"/>
    <cellStyle name="_3M台南930726_2_3M建廠(立體停車場)930721_3M建廠(立體停車場)930727_3M建廠(立體停車場)930810-2_3M南科廠一期新建工程標單931011_3M南科廠一期新建工程預算931019_HS_fab3倉庫940307三版預算維護用-1_給工地參考瀚倉預算940407(new)" xfId="331"/>
    <cellStyle name="_3M台南930726_2_3M建廠(立體停車場)930721_3M建廠(立體停車場)930727_3M建廠(立體停車場)930810-2_3M南科廠一期新建工程標單931011_3M南科廠一期新建工程預算931019_地政案成本(吳)941020" xfId="332"/>
    <cellStyle name="_3M台南930726_2_3M建廠(立體停車場)930721_3M建廠(立體停車場)930727_3M建廠(立體停車場)930810-2_3M南科廠一期新建工程標單931011_3M南科廠一期新建工程預算931019_地政案成本--工地預算" xfId="333"/>
    <cellStyle name="_3M台南930726_2_3M建廠(立體停車場)930721_3M建廠(立體停車場)930727_3M建廠(立體停車場)930810-2_3M南科廠一期新建工程標單931011_3M南科廠一期新建工程標單931011" xfId="334"/>
    <cellStyle name="_3M台南930726_2_3M建廠(立體停車場)930721_3M建廠(立體停車場)930727_3M建廠(立體停車場)930810-2_3M南科廠一期新建工程標單931011_3M南科廠一期新建工程標單931011_HS_fab3倉庫940307三版預算維護用-1" xfId="335"/>
    <cellStyle name="_3M台南930726_2_3M建廠(立體停車場)930721_3M建廠(立體停車場)930727_3M建廠(立體停車場)930810-2_3M南科廠一期新建工程標單931011_3M南科廠一期新建工程標單931011_HS_fab3倉庫940307三版預算維護用-1_給工地參考瀚倉預算940407(new)" xfId="336"/>
    <cellStyle name="_3M台南930726_2_3M建廠(立體停車場)930721_3M建廠(立體停車場)930727_3M建廠(立體停車場)930810-2_3M南科廠一期新建工程標單931011_3M南科廠一期新建工程標單931011_地政案成本(吳)941020" xfId="337"/>
    <cellStyle name="_3M台南930726_2_3M建廠(立體停車場)930721_3M建廠(立體停車場)930727_3M建廠(立體停車場)930810-2_3M南科廠一期新建工程標單931011_3M南科廠一期新建工程標單931011_地政案成本--工地預算" xfId="338"/>
    <cellStyle name="_3M台南930726_2_3M建廠(立體停車場)930721_3M建廠(立體停車場)930727_3M建廠(立體停車場)930810-2_3M南科廠一期新建工程標單931011_3M南科廠一期新建工程標單931011_統包工程設計費及規費" xfId="339"/>
    <cellStyle name="_3M台南930726_2_3M建廠(立體停車場)930721_3M建廠(立體停車場)930727_3M建廠(立體停車場)930810-2_3M南科廠一期新建工程標單931011_HS_fab3倉庫940307三版預算維護用-1" xfId="340"/>
    <cellStyle name="_3M台南930726_2_3M建廠(立體停車場)930721_3M建廠(立體停車場)930727_3M建廠(立體停車場)930810-2_3M南科廠一期新建工程標單931011_HS_fab3倉庫940307三版預算維護用-1_給工地參考瀚倉預算940407(new)" xfId="341"/>
    <cellStyle name="_3M台南930726_2_3M建廠(立體停車場)930721_3M建廠(立體停車場)930727_3M建廠(立體停車場)930810-2_3M南科廠一期新建工程標單931011_地政案成本(吳)941020" xfId="342"/>
    <cellStyle name="_3M台南930726_2_3M建廠(立體停車場)930721_3M建廠(立體停車場)930727_3M建廠(立體停車場)930810-2_3M南科廠一期新建工程標單931011_地政案成本--工地預算" xfId="343"/>
    <cellStyle name="_3M台南930726_2_3M建廠(立體停車場)930721_3M建廠(立體停車場)930727_3M建廠(立體停車場)930810-2_3M南科廠一期新建工程標單931011_統包工程設計費及規費" xfId="344"/>
    <cellStyle name="_3M台南930726_2_3M建廠(立體停車場)930721_3M建廠(立體停車場)930727_3M建廠(立體停車場)930810-2_HS_fab3倉庫940307三版預算維護用-1" xfId="345"/>
    <cellStyle name="_3M台南930726_2_3M建廠(立體停車場)930721_3M建廠(立體停車場)930727_3M建廠(立體停車場)930810-2_HS_fab3倉庫940307三版預算維護用-1_給工地參考瀚倉預算940407(new)" xfId="346"/>
    <cellStyle name="_3M台南930726_2_3M建廠(立體停車場)930721_3M建廠(立體停車場)930727_3M建廠(立體停車場)930810-2_地政案成本(吳)941020" xfId="347"/>
    <cellStyle name="_3M台南930726_2_3M建廠(立體停車場)930721_3M建廠(立體停車場)930727_3M建廠(立體停車場)930810-2_地政案成本--工地預算" xfId="348"/>
    <cellStyle name="_3M台南930726_2_3M建廠(立體停車場)930721_3M建廠(立體停車場)930727_3M建廠(立體停車場)930810-2_統包工程設計費及規費" xfId="349"/>
    <cellStyle name="_3M台南930726_2_3M建廠(立體停車場)930721_3M建廠(立體停車場)930727_3M建廠(立體停車場)930810-3" xfId="350"/>
    <cellStyle name="_3M台南930726_2_3M建廠(立體停車場)930721_3M建廠(立體停車場)930727_3M建廠(立體停車場)930810-3_3M南科廠一期新建工程標單930908" xfId="351"/>
    <cellStyle name="_3M台南930726_2_3M建廠(立體停車場)930721_3M建廠(立體停車場)930727_3M建廠(立體停車場)930810-3_3M南科廠一期新建工程標單930908_3M南科廠一期新建工程預算931019" xfId="352"/>
    <cellStyle name="_3M台南930726_2_3M建廠(立體停車場)930721_3M建廠(立體停車場)930727_3M建廠(立體停車場)930810-3_3M南科廠一期新建工程標單930908_3M南科廠一期新建工程預算931019_HS_fab3倉庫940307三版預算維護用-1" xfId="353"/>
    <cellStyle name="_3M台南930726_2_3M建廠(立體停車場)930721_3M建廠(立體停車場)930727_3M建廠(立體停車場)930810-3_3M南科廠一期新建工程標單930908_3M南科廠一期新建工程預算931019_HS_fab3倉庫940307三版預算維護用-1_給工地參考瀚倉預算940407(new)" xfId="354"/>
    <cellStyle name="_3M台南930726_2_3M建廠(立體停車場)930721_3M建廠(立體停車場)930727_3M建廠(立體停車場)930810-3_3M南科廠一期新建工程標單930908_3M南科廠一期新建工程預算931019_地政案成本(吳)941020" xfId="355"/>
    <cellStyle name="_3M台南930726_2_3M建廠(立體停車場)930721_3M建廠(立體停車場)930727_3M建廠(立體停車場)930810-3_3M南科廠一期新建工程標單930908_3M南科廠一期新建工程預算931019_地政案成本--工地預算" xfId="356"/>
    <cellStyle name="_3M台南930726_2_3M建廠(立體停車場)930721_3M建廠(立體停車場)930727_3M建廠(立體停車場)930810-3_3M南科廠一期新建工程標單930908_3M南科廠一期新建工程標單930908" xfId="357"/>
    <cellStyle name="_3M台南930726_2_3M建廠(立體停車場)930721_3M建廠(立體停車場)930727_3M建廠(立體停車場)930810-3_3M南科廠一期新建工程標單930908_3M南科廠一期新建工程標單930908_3M南科廠一期新建工程標單931011" xfId="358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預算931019" xfId="359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360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361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預算931019_地政案成本(吳)941020" xfId="362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預算931019_地政案成本--工地預算" xfId="363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" xfId="364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365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366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_地政案成本(吳)941020" xfId="367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_地政案成本--工地預算" xfId="368"/>
    <cellStyle name="_3M台南930726_2_3M建廠(立體停車場)930721_3M建廠(立體停車場)930727_3M建廠(立體停車場)930810-3_3M南科廠一期新建工程標單930908_3M南科廠一期新建工程標單930908_3M南科廠一期新建工程標單931011_3M南科廠一期新建工程標單931011_統包工程設計費及規費" xfId="369"/>
    <cellStyle name="_3M台南930726_2_3M建廠(立體停車場)930721_3M建廠(立體停車場)930727_3M建廠(立體停車場)930810-3_3M南科廠一期新建工程標單930908_3M南科廠一期新建工程標單930908_3M南科廠一期新建工程標單931011_HS_fab3倉庫940307三版預算維護用-1" xfId="370"/>
    <cellStyle name="_3M台南930726_2_3M建廠(立體停車場)930721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371"/>
    <cellStyle name="_3M台南930726_2_3M建廠(立體停車場)930721_3M建廠(立體停車場)930727_3M建廠(立體停車場)930810-3_3M南科廠一期新建工程標單930908_3M南科廠一期新建工程標單930908_3M南科廠一期新建工程標單931011_地政案成本(吳)941020" xfId="372"/>
    <cellStyle name="_3M台南930726_2_3M建廠(立體停車場)930721_3M建廠(立體停車場)930727_3M建廠(立體停車場)930810-3_3M南科廠一期新建工程標單930908_3M南科廠一期新建工程標單930908_3M南科廠一期新建工程標單931011_地政案成本--工地預算" xfId="373"/>
    <cellStyle name="_3M台南930726_2_3M建廠(立體停車場)930721_3M建廠(立體停車場)930727_3M建廠(立體停車場)930810-3_3M南科廠一期新建工程標單930908_3M南科廠一期新建工程標單930908_3M南科廠一期新建工程標單931011_統包工程設計費及規費" xfId="374"/>
    <cellStyle name="_3M台南930726_2_3M建廠(立體停車場)930721_3M建廠(立體停車場)930727_3M建廠(立體停車場)930810-3_3M南科廠一期新建工程標單930908_3M南科廠一期新建工程標單930908_HS_fab3倉庫940307三版預算維護用-1" xfId="375"/>
    <cellStyle name="_3M台南930726_2_3M建廠(立體停車場)930721_3M建廠(立體停車場)930727_3M建廠(立體停車場)930810-3_3M南科廠一期新建工程標單930908_3M南科廠一期新建工程標單930908_HS_fab3倉庫940307三版預算維護用-1_給工地參考瀚倉預算940407(new)" xfId="376"/>
    <cellStyle name="_3M台南930726_2_3M建廠(立體停車場)930721_3M建廠(立體停車場)930727_3M建廠(立體停車場)930810-3_3M南科廠一期新建工程標單930908_3M南科廠一期新建工程標單930908_地政案成本(吳)941020" xfId="377"/>
    <cellStyle name="_3M台南930726_2_3M建廠(立體停車場)930721_3M建廠(立體停車場)930727_3M建廠(立體停車場)930810-3_3M南科廠一期新建工程標單930908_3M南科廠一期新建工程標單930908_地政案成本--工地預算" xfId="378"/>
    <cellStyle name="_3M台南930726_2_3M建廠(立體停車場)930721_3M建廠(立體停車場)930727_3M建廠(立體停車場)930810-3_3M南科廠一期新建工程標單930908_3M南科廠一期新建工程標單930908_統包工程設計費及規費" xfId="379"/>
    <cellStyle name="_3M台南930726_2_3M建廠(立體停車場)930721_3M建廠(立體停車場)930727_3M建廠(立體停車場)930810-3_3M南科廠一期新建工程標單930908_3M南科廠一期新建工程標單931011" xfId="380"/>
    <cellStyle name="_3M台南930726_2_3M建廠(立體停車場)930721_3M建廠(立體停車場)930727_3M建廠(立體停車場)930810-3_3M南科廠一期新建工程標單930908_3M南科廠一期新建工程標單931011_HS_fab3倉庫940307三版預算維護用-1" xfId="381"/>
    <cellStyle name="_3M台南930726_2_3M建廠(立體停車場)930721_3M建廠(立體停車場)930727_3M建廠(立體停車場)930810-3_3M南科廠一期新建工程標單930908_3M南科廠一期新建工程標單931011_HS_fab3倉庫940307三版預算維護用-1_給工地參考瀚倉預算940407(new)" xfId="382"/>
    <cellStyle name="_3M台南930726_2_3M建廠(立體停車場)930721_3M建廠(立體停車場)930727_3M建廠(立體停車場)930810-3_3M南科廠一期新建工程標單930908_3M南科廠一期新建工程標單931011_地政案成本(吳)941020" xfId="383"/>
    <cellStyle name="_3M台南930726_2_3M建廠(立體停車場)930721_3M建廠(立體停車場)930727_3M建廠(立體停車場)930810-3_3M南科廠一期新建工程標單930908_3M南科廠一期新建工程標單931011_地政案成本--工地預算" xfId="384"/>
    <cellStyle name="_3M台南930726_2_3M建廠(立體停車場)930721_3M建廠(立體停車場)930727_3M建廠(立體停車場)930810-3_3M南科廠一期新建工程標單930908_3M南科廠一期新建工程標單931011_統包工程設計費及規費" xfId="385"/>
    <cellStyle name="_3M台南930726_2_3M建廠(立體停車場)930721_3M建廠(立體停車場)930727_3M建廠(立體停車場)930810-3_3M南科廠一期新建工程標單930908_HS_fab3倉庫940307三版預算維護用-1" xfId="386"/>
    <cellStyle name="_3M台南930726_2_3M建廠(立體停車場)930721_3M建廠(立體停車場)930727_3M建廠(立體停車場)930810-3_3M南科廠一期新建工程標單930908_HS_fab3倉庫940307三版預算維護用-1_給工地參考瀚倉預算940407(new)" xfId="387"/>
    <cellStyle name="_3M台南930726_2_3M建廠(立體停車場)930721_3M建廠(立體停車場)930727_3M建廠(立體停車場)930810-3_3M南科廠一期新建工程標單930908_地政案成本(吳)941020" xfId="388"/>
    <cellStyle name="_3M台南930726_2_3M建廠(立體停車場)930721_3M建廠(立體停車場)930727_3M建廠(立體停車場)930810-3_3M南科廠一期新建工程標單930908_地政案成本--工地預算" xfId="389"/>
    <cellStyle name="_3M台南930726_2_3M建廠(立體停車場)930721_3M建廠(立體停車場)930727_3M建廠(立體停車場)930810-3_3M南科廠一期新建工程標單930908_統包工程設計費及規費" xfId="390"/>
    <cellStyle name="_3M台南930726_2_3M建廠(立體停車場)930721_3M建廠(立體停車場)930727_3M建廠(立體停車場)930810-3_3M南科廠一期新建工程標單931011" xfId="391"/>
    <cellStyle name="_3M台南930726_2_3M建廠(立體停車場)930721_3M建廠(立體停車場)930727_3M建廠(立體停車場)930810-3_3M南科廠一期新建工程標單931011_3M南科廠一期新建工程預算931019" xfId="392"/>
    <cellStyle name="_3M台南930726_2_3M建廠(立體停車場)930721_3M建廠(立體停車場)930727_3M建廠(立體停車場)930810-3_3M南科廠一期新建工程標單931011_3M南科廠一期新建工程預算931019_HS_fab3倉庫940307三版預算維護用-1" xfId="393"/>
    <cellStyle name="_3M台南930726_2_3M建廠(立體停車場)930721_3M建廠(立體停車場)930727_3M建廠(立體停車場)930810-3_3M南科廠一期新建工程標單931011_3M南科廠一期新建工程預算931019_HS_fab3倉庫940307三版預算維護用-1_給工地參考瀚倉預算940407(new)" xfId="394"/>
    <cellStyle name="_3M台南930726_2_3M建廠(立體停車場)930721_3M建廠(立體停車場)930727_3M建廠(立體停車場)930810-3_3M南科廠一期新建工程標單931011_3M南科廠一期新建工程預算931019_地政案成本(吳)941020" xfId="395"/>
    <cellStyle name="_3M台南930726_2_3M建廠(立體停車場)930721_3M建廠(立體停車場)930727_3M建廠(立體停車場)930810-3_3M南科廠一期新建工程標單931011_3M南科廠一期新建工程預算931019_地政案成本--工地預算" xfId="396"/>
    <cellStyle name="_3M台南930726_2_3M建廠(立體停車場)930721_3M建廠(立體停車場)930727_3M建廠(立體停車場)930810-3_3M南科廠一期新建工程標單931011_3M南科廠一期新建工程標單931011" xfId="397"/>
    <cellStyle name="_3M台南930726_2_3M建廠(立體停車場)930721_3M建廠(立體停車場)930727_3M建廠(立體停車場)930810-3_3M南科廠一期新建工程標單931011_3M南科廠一期新建工程標單931011_HS_fab3倉庫940307三版預算維護用-1" xfId="398"/>
    <cellStyle name="_3M台南930726_2_3M建廠(立體停車場)930721_3M建廠(立體停車場)930727_3M建廠(立體停車場)930810-3_3M南科廠一期新建工程標單931011_3M南科廠一期新建工程標單931011_HS_fab3倉庫940307三版預算維護用-1_給工地參考瀚倉預算940407(new)" xfId="399"/>
    <cellStyle name="_3M台南930726_2_3M建廠(立體停車場)930721_3M建廠(立體停車場)930727_3M建廠(立體停車場)930810-3_3M南科廠一期新建工程標單931011_3M南科廠一期新建工程標單931011_地政案成本(吳)941020" xfId="400"/>
    <cellStyle name="_3M台南930726_2_3M建廠(立體停車場)930721_3M建廠(立體停車場)930727_3M建廠(立體停車場)930810-3_3M南科廠一期新建工程標單931011_3M南科廠一期新建工程標單931011_地政案成本--工地預算" xfId="401"/>
    <cellStyle name="_3M台南930726_2_3M建廠(立體停車場)930721_3M建廠(立體停車場)930727_3M建廠(立體停車場)930810-3_3M南科廠一期新建工程標單931011_3M南科廠一期新建工程標單931011_統包工程設計費及規費" xfId="402"/>
    <cellStyle name="_3M台南930726_2_3M建廠(立體停車場)930721_3M建廠(立體停車場)930727_3M建廠(立體停車場)930810-3_3M南科廠一期新建工程標單931011_HS_fab3倉庫940307三版預算維護用-1" xfId="403"/>
    <cellStyle name="_3M台南930726_2_3M建廠(立體停車場)930721_3M建廠(立體停車場)930727_3M建廠(立體停車場)930810-3_3M南科廠一期新建工程標單931011_HS_fab3倉庫940307三版預算維護用-1_給工地參考瀚倉預算940407(new)" xfId="404"/>
    <cellStyle name="_3M台南930726_2_3M建廠(立體停車場)930721_3M建廠(立體停車場)930727_3M建廠(立體停車場)930810-3_3M南科廠一期新建工程標單931011_地政案成本(吳)941020" xfId="405"/>
    <cellStyle name="_3M台南930726_2_3M建廠(立體停車場)930721_3M建廠(立體停車場)930727_3M建廠(立體停車場)930810-3_3M南科廠一期新建工程標單931011_地政案成本--工地預算" xfId="406"/>
    <cellStyle name="_3M台南930726_2_3M建廠(立體停車場)930721_3M建廠(立體停車場)930727_3M建廠(立體停車場)930810-3_3M南科廠一期新建工程標單931011_統包工程設計費及規費" xfId="407"/>
    <cellStyle name="_3M台南930726_2_3M建廠(立體停車場)930721_3M建廠(立體停車場)930727_3M建廠(立體停車場)930810-3_HS_fab3倉庫940307三版預算維護用-1" xfId="408"/>
    <cellStyle name="_3M台南930726_2_3M建廠(立體停車場)930721_3M建廠(立體停車場)930727_3M建廠(立體停車場)930810-3_HS_fab3倉庫940307三版預算維護用-1_給工地參考瀚倉預算940407(new)" xfId="409"/>
    <cellStyle name="_3M台南930726_2_3M建廠(立體停車場)930721_3M建廠(立體停車場)930727_3M建廠(立體停車場)930810-3_地政案成本(吳)941020" xfId="410"/>
    <cellStyle name="_3M台南930726_2_3M建廠(立體停車場)930721_3M建廠(立體停車場)930727_3M建廠(立體停車場)930810-3_地政案成本--工地預算" xfId="411"/>
    <cellStyle name="_3M台南930726_2_3M建廠(立體停車場)930721_3M建廠(立體停車場)930727_3M建廠(立體停車場)930810-3_統包工程設計費及規費" xfId="412"/>
    <cellStyle name="_3M台南930726_2_3M建廠(立體停車場)930721_3M建廠(立體停車場)930727_3M建廠(地下停車場)930903" xfId="413"/>
    <cellStyle name="_3M台南930726_2_3M建廠(立體停車場)930721_3M建廠(立體停車場)930727_3M建廠(地下停車場)930903_HS_fab3倉庫940307三版預算維護用-1" xfId="414"/>
    <cellStyle name="_3M台南930726_2_3M建廠(立體停車場)930721_3M建廠(立體停車場)930727_3M建廠(地下停車場)930903_HS_fab3倉庫940307三版預算維護用-1_給工地參考瀚倉預算940407(new)" xfId="415"/>
    <cellStyle name="_3M台南930726_2_3M建廠(立體停車場)930721_3M建廠(立體停車場)930727_3M建廠(地下停車場)930903_地政案成本(吳)941020" xfId="416"/>
    <cellStyle name="_3M台南930726_2_3M建廠(立體停車場)930721_3M建廠(立體停車場)930727_3M建廠(地下停車場)930903_地政案成本--工地預算" xfId="417"/>
    <cellStyle name="_3M台南930726_2_3M建廠(立體停車場)930721_3M建廠(立體停車場)930727_HS_fab3倉庫940307三版預算維護用-1" xfId="418"/>
    <cellStyle name="_3M台南930726_2_3M建廠(立體停車場)930721_3M建廠(立體停車場)930727_HS_fab3倉庫940307三版預算維護用-1_給工地參考瀚倉預算940407(new)" xfId="419"/>
    <cellStyle name="_3M台南930726_2_3M建廠(立體停車場)930721_3M建廠(立體停車場)930727_地政案成本(吳)941020" xfId="420"/>
    <cellStyle name="_3M台南930726_2_3M建廠(立體停車場)930721_3M建廠(立體停車場)930727_地政案成本--工地預算" xfId="421"/>
    <cellStyle name="_3M台南930726_2_3M建廠(立體停車場)930721_3M建廠(立體停車場)930727_統包工程設計費及規費" xfId="422"/>
    <cellStyle name="_3M台南930726_2_3M建廠(立體停車場)930721_HS_fab3倉庫940307三版預算維護用-1" xfId="423"/>
    <cellStyle name="_3M台南930726_2_3M建廠(立體停車場)930721_HS_fab3倉庫940307三版預算維護用-1_給工地參考瀚倉預算940407(new)" xfId="424"/>
    <cellStyle name="_3M台南930726_2_3M建廠(立體停車場)930721_地政案成本(吳)941020" xfId="425"/>
    <cellStyle name="_3M台南930726_2_3M建廠(立體停車場)930721_地政案成本--工地預算" xfId="426"/>
    <cellStyle name="_3M台南930726_2_3M建廠(立體停車場)930721_統包工程設計費及規費" xfId="427"/>
    <cellStyle name="_3M台南930726_2_3M建廠(立體停車場)930727" xfId="428"/>
    <cellStyle name="_3M台南930726_2_3M建廠(立體停車場)930727_3M南科廠一期新建工程預算931019" xfId="429"/>
    <cellStyle name="_3M台南930726_2_3M建廠(立體停車場)930727_3M南科廠一期新建工程預算931019_HS_fab3倉庫940307三版預算維護用-1" xfId="430"/>
    <cellStyle name="_3M台南930726_2_3M建廠(立體停車場)930727_3M南科廠一期新建工程預算931019_HS_fab3倉庫940307三版預算維護用-1_給工地參考瀚倉預算940407(new)" xfId="431"/>
    <cellStyle name="_3M台南930726_2_3M建廠(立體停車場)930727_3M南科廠一期新建工程預算931019_地政案成本(吳)941020" xfId="432"/>
    <cellStyle name="_3M台南930726_2_3M建廠(立體停車場)930727_3M南科廠一期新建工程預算931019_地政案成本--工地預算" xfId="433"/>
    <cellStyle name="_3M台南930726_2_3M建廠(立體停車場)930727_3M南科廠一期新建工程標單930908" xfId="434"/>
    <cellStyle name="_3M台南930726_2_3M建廠(立體停車場)930727_3M南科廠一期新建工程標單930908_3M南科廠一期新建工程標單931011" xfId="435"/>
    <cellStyle name="_3M台南930726_2_3M建廠(立體停車場)930727_3M南科廠一期新建工程標單930908_3M南科廠一期新建工程標單931011_3M南科廠一期新建工程預算931019" xfId="436"/>
    <cellStyle name="_3M台南930726_2_3M建廠(立體停車場)930727_3M南科廠一期新建工程標單930908_3M南科廠一期新建工程標單931011_3M南科廠一期新建工程預算931019_HS_fab3倉庫940307三版預算維護用-1" xfId="437"/>
    <cellStyle name="_3M台南930726_2_3M建廠(立體停車場)930727_3M南科廠一期新建工程標單930908_3M南科廠一期新建工程標單931011_3M南科廠一期新建工程預算931019_HS_fab3倉庫940307三版預算維護用-1_給工地參考瀚倉預算940407(new)" xfId="438"/>
    <cellStyle name="_3M台南930726_2_3M建廠(立體停車場)930727_3M南科廠一期新建工程標單930908_3M南科廠一期新建工程標單931011_3M南科廠一期新建工程預算931019_地政案成本(吳)941020" xfId="439"/>
    <cellStyle name="_3M台南930726_2_3M建廠(立體停車場)930727_3M南科廠一期新建工程標單930908_3M南科廠一期新建工程標單931011_3M南科廠一期新建工程預算931019_地政案成本--工地預算" xfId="440"/>
    <cellStyle name="_3M台南930726_2_3M建廠(立體停車場)930727_3M南科廠一期新建工程標單930908_3M南科廠一期新建工程標單931011_3M南科廠一期新建工程標單931011" xfId="441"/>
    <cellStyle name="_3M台南930726_2_3M建廠(立體停車場)930727_3M南科廠一期新建工程標單930908_3M南科廠一期新建工程標單931011_3M南科廠一期新建工程標單931011_HS_fab3倉庫940307三版預算維護用-1" xfId="442"/>
    <cellStyle name="_3M台南930726_2_3M建廠(立體停車場)930727_3M南科廠一期新建工程標單930908_3M南科廠一期新建工程標單931011_3M南科廠一期新建工程標單931011_HS_fab3倉庫940307三版預算維護用-1_給工地參考瀚倉預算940407(new)" xfId="443"/>
    <cellStyle name="_3M台南930726_2_3M建廠(立體停車場)930727_3M南科廠一期新建工程標單930908_3M南科廠一期新建工程標單931011_3M南科廠一期新建工程標單931011_地政案成本(吳)941020" xfId="444"/>
    <cellStyle name="_3M台南930726_2_3M建廠(立體停車場)930727_3M南科廠一期新建工程標單930908_3M南科廠一期新建工程標單931011_3M南科廠一期新建工程標單931011_地政案成本--工地預算" xfId="445"/>
    <cellStyle name="_3M台南930726_2_3M建廠(立體停車場)930727_3M南科廠一期新建工程標單930908_3M南科廠一期新建工程標單931011_3M南科廠一期新建工程標單931011_統包工程設計費及規費" xfId="446"/>
    <cellStyle name="_3M台南930726_2_3M建廠(立體停車場)930727_3M南科廠一期新建工程標單930908_3M南科廠一期新建工程標單931011_HS_fab3倉庫940307三版預算維護用-1" xfId="447"/>
    <cellStyle name="_3M台南930726_2_3M建廠(立體停車場)930727_3M南科廠一期新建工程標單930908_3M南科廠一期新建工程標單931011_HS_fab3倉庫940307三版預算維護用-1_給工地參考瀚倉預算940407(new)" xfId="448"/>
    <cellStyle name="_3M台南930726_2_3M建廠(立體停車場)930727_3M南科廠一期新建工程標單930908_3M南科廠一期新建工程標單931011_地政案成本(吳)941020" xfId="449"/>
    <cellStyle name="_3M台南930726_2_3M建廠(立體停車場)930727_3M南科廠一期新建工程標單930908_3M南科廠一期新建工程標單931011_地政案成本--工地預算" xfId="450"/>
    <cellStyle name="_3M台南930726_2_3M建廠(立體停車場)930727_3M南科廠一期新建工程標單930908_3M南科廠一期新建工程標單931011_統包工程設計費及規費" xfId="451"/>
    <cellStyle name="_3M台南930726_2_3M建廠(立體停車場)930727_3M南科廠一期新建工程標單930908_HS_fab3倉庫940307三版預算維護用-1" xfId="452"/>
    <cellStyle name="_3M台南930726_2_3M建廠(立體停車場)930727_3M南科廠一期新建工程標單930908_HS_fab3倉庫940307三版預算維護用-1_給工地參考瀚倉預算940407(new)" xfId="453"/>
    <cellStyle name="_3M台南930726_2_3M建廠(立體停車場)930727_3M南科廠一期新建工程標單930908_地政案成本(吳)941020" xfId="454"/>
    <cellStyle name="_3M台南930726_2_3M建廠(立體停車場)930727_3M南科廠一期新建工程標單930908_地政案成本--工地預算" xfId="455"/>
    <cellStyle name="_3M台南930726_2_3M建廠(立體停車場)930727_3M南科廠一期新建工程標單930908_統包工程設計費及規費" xfId="456"/>
    <cellStyle name="_3M台南930726_2_3M建廠(立體停車場)930727_3M南科廠一期新建工程標單931011" xfId="457"/>
    <cellStyle name="_3M台南930726_2_3M建廠(立體停車場)930727_3M南科廠一期新建工程標單931011_HS_fab3倉庫940307三版預算維護用-1" xfId="458"/>
    <cellStyle name="_3M台南930726_2_3M建廠(立體停車場)930727_3M南科廠一期新建工程標單931011_HS_fab3倉庫940307三版預算維護用-1_給工地參考瀚倉預算940407(new)" xfId="459"/>
    <cellStyle name="_3M台南930726_2_3M建廠(立體停車場)930727_3M南科廠一期新建工程標單931011_地政案成本(吳)941020" xfId="460"/>
    <cellStyle name="_3M台南930726_2_3M建廠(立體停車場)930727_3M南科廠一期新建工程標單931011_地政案成本--工地預算" xfId="461"/>
    <cellStyle name="_3M台南930726_2_3M建廠(立體停車場)930727_3M南科廠一期新建工程標單931011_統包工程設計費及規費" xfId="462"/>
    <cellStyle name="_3M台南930726_2_3M建廠(立體停車場)930727_3M建廠(立體停車場)930727" xfId="463"/>
    <cellStyle name="_3M台南930726_2_3M建廠(立體停車場)930727_3M建廠(立體停車場)930727_3M南科廠一期新建工程標單930908" xfId="464"/>
    <cellStyle name="_3M台南930726_2_3M建廠(立體停車場)930727_3M建廠(立體停車場)930727_3M南科廠一期新建工程標單930908_3M南科廠一期新建工程預算931019" xfId="465"/>
    <cellStyle name="_3M台南930726_2_3M建廠(立體停車場)930727_3M建廠(立體停車場)930727_3M南科廠一期新建工程標單930908_3M南科廠一期新建工程預算931019_HS_fab3倉庫940307三版預算維護用-1" xfId="466"/>
    <cellStyle name="_3M台南930726_2_3M建廠(立體停車場)930727_3M建廠(立體停車場)930727_3M南科廠一期新建工程標單930908_3M南科廠一期新建工程預算931019_HS_fab3倉庫940307三版預算維護用-1_給工地參考瀚倉預算940407(new)" xfId="467"/>
    <cellStyle name="_3M台南930726_2_3M建廠(立體停車場)930727_3M建廠(立體停車場)930727_3M南科廠一期新建工程標單930908_3M南科廠一期新建工程預算931019_地政案成本(吳)941020" xfId="468"/>
    <cellStyle name="_3M台南930726_2_3M建廠(立體停車場)930727_3M建廠(立體停車場)930727_3M南科廠一期新建工程標單930908_3M南科廠一期新建工程預算931019_地政案成本--工地預算" xfId="469"/>
    <cellStyle name="_3M台南930726_2_3M建廠(立體停車場)930727_3M建廠(立體停車場)930727_3M南科廠一期新建工程標單930908_3M南科廠一期新建工程標單930908" xfId="470"/>
    <cellStyle name="_3M台南930726_2_3M建廠(立體停車場)930727_3M建廠(立體停車場)930727_3M南科廠一期新建工程標單930908_3M南科廠一期新建工程標單930908_3M南科廠一期新建工程標單931011" xfId="471"/>
    <cellStyle name="_3M台南930726_2_3M建廠(立體停車場)930727_3M建廠(立體停車場)930727_3M南科廠一期新建工程標單930908_3M南科廠一期新建工程標單930908_3M南科廠一期新建工程標單931011_3M南科廠一期新建工程預算931019" xfId="472"/>
    <cellStyle name="_3M台南930726_2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473"/>
    <cellStyle name="_3M台南930726_2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474"/>
    <cellStyle name="_3M台南930726_2_3M建廠(立體停車場)930727_3M建廠(立體停車場)930727_3M南科廠一期新建工程標單930908_3M南科廠一期新建工程標單930908_3M南科廠一期新建工程標單931011_3M南科廠一期新建工程預算931019_地政案成本(吳)941020" xfId="475"/>
    <cellStyle name="_3M台南930726_2_3M建廠(立體停車場)930727_3M建廠(立體停車場)930727_3M南科廠一期新建工程標單930908_3M南科廠一期新建工程標單930908_3M南科廠一期新建工程標單931011_3M南科廠一期新建工程預算931019_地政案成本--工地預算" xfId="476"/>
    <cellStyle name="_3M台南930726_2_3M建廠(立體停車場)930727_3M建廠(立體停車場)930727_3M南科廠一期新建工程標單930908_3M南科廠一期新建工程標單930908_3M南科廠一期新建工程標單931011_3M南科廠一期新建工程標單931011" xfId="477"/>
    <cellStyle name="_3M台南930726_2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478"/>
    <cellStyle name="_3M台南930726_2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479"/>
    <cellStyle name="_3M台南930726_2_3M建廠(立體停車場)930727_3M建廠(立體停車場)930727_3M南科廠一期新建工程標單930908_3M南科廠一期新建工程標單930908_3M南科廠一期新建工程標單931011_3M南科廠一期新建工程標單931011_地政案成本(吳)941020" xfId="480"/>
    <cellStyle name="_3M台南930726_2_3M建廠(立體停車場)930727_3M建廠(立體停車場)930727_3M南科廠一期新建工程標單930908_3M南科廠一期新建工程標單930908_3M南科廠一期新建工程標單931011_3M南科廠一期新建工程標單931011_地政案成本--工地預算" xfId="481"/>
    <cellStyle name="_3M台南930726_2_3M建廠(立體停車場)930727_3M建廠(立體停車場)930727_3M南科廠一期新建工程標單930908_3M南科廠一期新建工程標單930908_3M南科廠一期新建工程標單931011_3M南科廠一期新建工程標單931011_統包工程設計費及規費" xfId="482"/>
    <cellStyle name="_3M台南930726_2_3M建廠(立體停車場)930727_3M建廠(立體停車場)930727_3M南科廠一期新建工程標單930908_3M南科廠一期新建工程標單930908_3M南科廠一期新建工程標單931011_HS_fab3倉庫940307三版預算維護用-1" xfId="483"/>
    <cellStyle name="_3M台南930726_2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484"/>
    <cellStyle name="_3M台南930726_2_3M建廠(立體停車場)930727_3M建廠(立體停車場)930727_3M南科廠一期新建工程標單930908_3M南科廠一期新建工程標單930908_3M南科廠一期新建工程標單931011_地政案成本(吳)941020" xfId="485"/>
    <cellStyle name="_3M台南930726_2_3M建廠(立體停車場)930727_3M建廠(立體停車場)930727_3M南科廠一期新建工程標單930908_3M南科廠一期新建工程標單930908_3M南科廠一期新建工程標單931011_地政案成本--工地預算" xfId="486"/>
    <cellStyle name="_3M台南930726_2_3M建廠(立體停車場)930727_3M建廠(立體停車場)930727_3M南科廠一期新建工程標單930908_3M南科廠一期新建工程標單930908_3M南科廠一期新建工程標單931011_統包工程設計費及規費" xfId="487"/>
    <cellStyle name="_3M台南930726_2_3M建廠(立體停車場)930727_3M建廠(立體停車場)930727_3M南科廠一期新建工程標單930908_3M南科廠一期新建工程標單930908_HS_fab3倉庫940307三版預算維護用-1" xfId="488"/>
    <cellStyle name="_3M台南930726_2_3M建廠(立體停車場)930727_3M建廠(立體停車場)930727_3M南科廠一期新建工程標單930908_3M南科廠一期新建工程標單930908_HS_fab3倉庫940307三版預算維護用-1_給工地參考瀚倉預算940407(new)" xfId="489"/>
    <cellStyle name="_3M台南930726_2_3M建廠(立體停車場)930727_3M建廠(立體停車場)930727_3M南科廠一期新建工程標單930908_3M南科廠一期新建工程標單930908_地政案成本(吳)941020" xfId="490"/>
    <cellStyle name="_3M台南930726_2_3M建廠(立體停車場)930727_3M建廠(立體停車場)930727_3M南科廠一期新建工程標單930908_3M南科廠一期新建工程標單930908_地政案成本--工地預算" xfId="491"/>
    <cellStyle name="_3M台南930726_2_3M建廠(立體停車場)930727_3M建廠(立體停車場)930727_3M南科廠一期新建工程標單930908_3M南科廠一期新建工程標單930908_統包工程設計費及規費" xfId="492"/>
    <cellStyle name="_3M台南930726_2_3M建廠(立體停車場)930727_3M建廠(立體停車場)930727_3M南科廠一期新建工程標單930908_3M南科廠一期新建工程標單931011" xfId="493"/>
    <cellStyle name="_3M台南930726_2_3M建廠(立體停車場)930727_3M建廠(立體停車場)930727_3M南科廠一期新建工程標單930908_3M南科廠一期新建工程標單931011_HS_fab3倉庫940307三版預算維護用-1" xfId="494"/>
    <cellStyle name="_3M台南930726_2_3M建廠(立體停車場)930727_3M建廠(立體停車場)930727_3M南科廠一期新建工程標單930908_3M南科廠一期新建工程標單931011_HS_fab3倉庫940307三版預算維護用-1_給工地參考瀚倉預算940407(new)" xfId="495"/>
    <cellStyle name="_3M台南930726_2_3M建廠(立體停車場)930727_3M建廠(立體停車場)930727_3M南科廠一期新建工程標單930908_3M南科廠一期新建工程標單931011_地政案成本(吳)941020" xfId="496"/>
    <cellStyle name="_3M台南930726_2_3M建廠(立體停車場)930727_3M建廠(立體停車場)930727_3M南科廠一期新建工程標單930908_3M南科廠一期新建工程標單931011_地政案成本--工地預算" xfId="497"/>
    <cellStyle name="_3M台南930726_2_3M建廠(立體停車場)930727_3M建廠(立體停車場)930727_3M南科廠一期新建工程標單930908_3M南科廠一期新建工程標單931011_統包工程設計費及規費" xfId="498"/>
    <cellStyle name="_3M台南930726_2_3M建廠(立體停車場)930727_3M建廠(立體停車場)930727_3M南科廠一期新建工程標單930908_HS_fab3倉庫940307三版預算維護用-1" xfId="499"/>
    <cellStyle name="_3M台南930726_2_3M建廠(立體停車場)930727_3M建廠(立體停車場)930727_3M南科廠一期新建工程標單930908_HS_fab3倉庫940307三版預算維護用-1_給工地參考瀚倉預算940407(new)" xfId="500"/>
    <cellStyle name="_3M台南930726_2_3M建廠(立體停車場)930727_3M建廠(立體停車場)930727_3M南科廠一期新建工程標單930908_地政案成本(吳)941020" xfId="501"/>
    <cellStyle name="_3M台南930726_2_3M建廠(立體停車場)930727_3M建廠(立體停車場)930727_3M南科廠一期新建工程標單930908_地政案成本--工地預算" xfId="502"/>
    <cellStyle name="_3M台南930726_2_3M建廠(立體停車場)930727_3M建廠(立體停車場)930727_3M南科廠一期新建工程標單930908_統包工程設計費及規費" xfId="503"/>
    <cellStyle name="_3M台南930726_2_3M建廠(立體停車場)930727_3M建廠(立體停車場)930727_3M南科廠一期新建工程標單931011" xfId="504"/>
    <cellStyle name="_3M台南930726_2_3M建廠(立體停車場)930727_3M建廠(立體停車場)930727_3M南科廠一期新建工程標單931011_3M南科廠一期新建工程預算931019" xfId="505"/>
    <cellStyle name="_3M台南930726_2_3M建廠(立體停車場)930727_3M建廠(立體停車場)930727_3M南科廠一期新建工程標單931011_3M南科廠一期新建工程預算931019_HS_fab3倉庫940307三版預算維護用-1" xfId="506"/>
    <cellStyle name="_3M台南930726_2_3M建廠(立體停車場)930727_3M建廠(立體停車場)930727_3M南科廠一期新建工程標單931011_3M南科廠一期新建工程預算931019_HS_fab3倉庫940307三版預算維護用-1_給工地參考瀚倉預算940407(new)" xfId="507"/>
    <cellStyle name="_3M台南930726_2_3M建廠(立體停車場)930727_3M建廠(立體停車場)930727_3M南科廠一期新建工程標單931011_3M南科廠一期新建工程預算931019_地政案成本(吳)941020" xfId="508"/>
    <cellStyle name="_3M台南930726_2_3M建廠(立體停車場)930727_3M建廠(立體停車場)930727_3M南科廠一期新建工程標單931011_3M南科廠一期新建工程預算931019_地政案成本--工地預算" xfId="509"/>
    <cellStyle name="_3M台南930726_2_3M建廠(立體停車場)930727_3M建廠(立體停車場)930727_3M南科廠一期新建工程標單931011_3M南科廠一期新建工程標單931011" xfId="510"/>
    <cellStyle name="_3M台南930726_2_3M建廠(立體停車場)930727_3M建廠(立體停車場)930727_3M南科廠一期新建工程標單931011_3M南科廠一期新建工程標單931011_HS_fab3倉庫940307三版預算維護用-1" xfId="511"/>
    <cellStyle name="_3M台南930726_2_3M建廠(立體停車場)930727_3M建廠(立體停車場)930727_3M南科廠一期新建工程標單931011_3M南科廠一期新建工程標單931011_HS_fab3倉庫940307三版預算維護用-1_給工地參考瀚倉預算940407(new)" xfId="512"/>
    <cellStyle name="_3M台南930726_2_3M建廠(立體停車場)930727_3M建廠(立體停車場)930727_3M南科廠一期新建工程標單931011_3M南科廠一期新建工程標單931011_地政案成本(吳)941020" xfId="513"/>
    <cellStyle name="_3M台南930726_2_3M建廠(立體停車場)930727_3M建廠(立體停車場)930727_3M南科廠一期新建工程標單931011_3M南科廠一期新建工程標單931011_地政案成本--工地預算" xfId="514"/>
    <cellStyle name="_3M台南930726_2_3M建廠(立體停車場)930727_3M建廠(立體停車場)930727_3M南科廠一期新建工程標單931011_3M南科廠一期新建工程標單931011_統包工程設計費及規費" xfId="515"/>
    <cellStyle name="_3M台南930726_2_3M建廠(立體停車場)930727_3M建廠(立體停車場)930727_3M南科廠一期新建工程標單931011_HS_fab3倉庫940307三版預算維護用-1" xfId="516"/>
    <cellStyle name="_3M台南930726_2_3M建廠(立體停車場)930727_3M建廠(立體停車場)930727_3M南科廠一期新建工程標單931011_HS_fab3倉庫940307三版預算維護用-1_給工地參考瀚倉預算940407(new)" xfId="517"/>
    <cellStyle name="_3M台南930726_2_3M建廠(立體停車場)930727_3M建廠(立體停車場)930727_3M南科廠一期新建工程標單931011_地政案成本(吳)941020" xfId="518"/>
    <cellStyle name="_3M台南930726_2_3M建廠(立體停車場)930727_3M建廠(立體停車場)930727_3M南科廠一期新建工程標單931011_地政案成本--工地預算" xfId="519"/>
    <cellStyle name="_3M台南930726_2_3M建廠(立體停車場)930727_3M建廠(立體停車場)930727_3M南科廠一期新建工程標單931011_統包工程設計費及規費" xfId="520"/>
    <cellStyle name="_3M台南930726_2_3M建廠(立體停車場)930727_3M建廠(立體停車場)930727_HS_fab3倉庫940307三版預算維護用-1" xfId="521"/>
    <cellStyle name="_3M台南930726_2_3M建廠(立體停車場)930727_3M建廠(立體停車場)930727_HS_fab3倉庫940307三版預算維護用-1_給工地參考瀚倉預算940407(new)" xfId="522"/>
    <cellStyle name="_3M台南930726_2_3M建廠(立體停車場)930727_3M建廠(立體停車場)930727_地政案成本(吳)941020" xfId="523"/>
    <cellStyle name="_3M台南930726_2_3M建廠(立體停車場)930727_3M建廠(立體停車場)930727_地政案成本--工地預算" xfId="524"/>
    <cellStyle name="_3M台南930726_2_3M建廠(立體停車場)930727_3M建廠(立體停車場)930727_統包工程設計費及規費" xfId="525"/>
    <cellStyle name="_3M台南930726_2_3M建廠(立體停車場)930727_3M建廠(立體停車場)930729" xfId="526"/>
    <cellStyle name="_3M台南930726_2_3M建廠(立體停車場)930727_3M建廠(立體停車場)930729_3M南科廠一期新建工程標單930908" xfId="527"/>
    <cellStyle name="_3M台南930726_2_3M建廠(立體停車場)930727_3M建廠(立體停車場)930729_3M南科廠一期新建工程標單930908_3M南科廠一期新建工程預算931019" xfId="528"/>
    <cellStyle name="_3M台南930726_2_3M建廠(立體停車場)930727_3M建廠(立體停車場)930729_3M南科廠一期新建工程標單930908_3M南科廠一期新建工程預算931019_HS_fab3倉庫940307三版預算維護用-1" xfId="529"/>
    <cellStyle name="_3M台南930726_2_3M建廠(立體停車場)930727_3M建廠(立體停車場)930729_3M南科廠一期新建工程標單930908_3M南科廠一期新建工程預算931019_HS_fab3倉庫940307三版預算維護用-1_給工地參考瀚倉預算940407(new)" xfId="530"/>
    <cellStyle name="_3M台南930726_2_3M建廠(立體停車場)930727_3M建廠(立體停車場)930729_3M南科廠一期新建工程標單930908_3M南科廠一期新建工程預算931019_地政案成本(吳)941020" xfId="531"/>
    <cellStyle name="_3M台南930726_2_3M建廠(立體停車場)930727_3M建廠(立體停車場)930729_3M南科廠一期新建工程標單930908_3M南科廠一期新建工程預算931019_地政案成本--工地預算" xfId="532"/>
    <cellStyle name="_3M台南930726_2_3M建廠(立體停車場)930727_3M建廠(立體停車場)930729_3M南科廠一期新建工程標單930908_3M南科廠一期新建工程標單930908" xfId="533"/>
    <cellStyle name="_3M台南930726_2_3M建廠(立體停車場)930727_3M建廠(立體停車場)930729_3M南科廠一期新建工程標單930908_3M南科廠一期新建工程標單930908_3M南科廠一期新建工程標單931011" xfId="534"/>
    <cellStyle name="_3M台南930726_2_3M建廠(立體停車場)930727_3M建廠(立體停車場)930729_3M南科廠一期新建工程標單930908_3M南科廠一期新建工程標單930908_3M南科廠一期新建工程標單931011_3M南科廠一期新建工程預算931019" xfId="535"/>
    <cellStyle name="_3M台南930726_2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536"/>
    <cellStyle name="_3M台南930726_2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537"/>
    <cellStyle name="_3M台南930726_2_3M建廠(立體停車場)930727_3M建廠(立體停車場)930729_3M南科廠一期新建工程標單930908_3M南科廠一期新建工程標單930908_3M南科廠一期新建工程標單931011_3M南科廠一期新建工程預算931019_地政案成本(吳)941020" xfId="538"/>
    <cellStyle name="_3M台南930726_2_3M建廠(立體停車場)930727_3M建廠(立體停車場)930729_3M南科廠一期新建工程標單930908_3M南科廠一期新建工程標單930908_3M南科廠一期新建工程標單931011_3M南科廠一期新建工程預算931019_地政案成本--工地預算" xfId="539"/>
    <cellStyle name="_3M台南930726_2_3M建廠(立體停車場)930727_3M建廠(立體停車場)930729_3M南科廠一期新建工程標單930908_3M南科廠一期新建工程標單930908_3M南科廠一期新建工程標單931011_3M南科廠一期新建工程標單931011" xfId="540"/>
    <cellStyle name="_3M台南930726_2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541"/>
    <cellStyle name="_3M台南930726_2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542"/>
    <cellStyle name="_3M台南930726_2_3M建廠(立體停車場)930727_3M建廠(立體停車場)930729_3M南科廠一期新建工程標單930908_3M南科廠一期新建工程標單930908_3M南科廠一期新建工程標單931011_3M南科廠一期新建工程標單931011_地政案成本(吳)941020" xfId="543"/>
    <cellStyle name="_3M台南930726_2_3M建廠(立體停車場)930727_3M建廠(立體停車場)930729_3M南科廠一期新建工程標單930908_3M南科廠一期新建工程標單930908_3M南科廠一期新建工程標單931011_3M南科廠一期新建工程標單931011_地政案成本--工地預算" xfId="544"/>
    <cellStyle name="_3M台南930726_2_3M建廠(立體停車場)930727_3M建廠(立體停車場)930729_3M南科廠一期新建工程標單930908_3M南科廠一期新建工程標單930908_3M南科廠一期新建工程標單931011_3M南科廠一期新建工程標單931011_統包工程設計費及規費" xfId="545"/>
    <cellStyle name="_3M台南930726_2_3M建廠(立體停車場)930727_3M建廠(立體停車場)930729_3M南科廠一期新建工程標單930908_3M南科廠一期新建工程標單930908_3M南科廠一期新建工程標單931011_HS_fab3倉庫940307三版預算維護用-1" xfId="546"/>
    <cellStyle name="_3M台南930726_2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547"/>
    <cellStyle name="_3M台南930726_2_3M建廠(立體停車場)930727_3M建廠(立體停車場)930729_3M南科廠一期新建工程標單930908_3M南科廠一期新建工程標單930908_3M南科廠一期新建工程標單931011_地政案成本(吳)941020" xfId="548"/>
    <cellStyle name="_3M台南930726_2_3M建廠(立體停車場)930727_3M建廠(立體停車場)930729_3M南科廠一期新建工程標單930908_3M南科廠一期新建工程標單930908_3M南科廠一期新建工程標單931011_地政案成本--工地預算" xfId="549"/>
    <cellStyle name="_3M台南930726_2_3M建廠(立體停車場)930727_3M建廠(立體停車場)930729_3M南科廠一期新建工程標單930908_3M南科廠一期新建工程標單930908_3M南科廠一期新建工程標單931011_統包工程設計費及規費" xfId="550"/>
    <cellStyle name="_3M台南930726_2_3M建廠(立體停車場)930727_3M建廠(立體停車場)930729_3M南科廠一期新建工程標單930908_3M南科廠一期新建工程標單930908_HS_fab3倉庫940307三版預算維護用-1" xfId="551"/>
    <cellStyle name="_3M台南930726_2_3M建廠(立體停車場)930727_3M建廠(立體停車場)930729_3M南科廠一期新建工程標單930908_3M南科廠一期新建工程標單930908_HS_fab3倉庫940307三版預算維護用-1_給工地參考瀚倉預算940407(new)" xfId="552"/>
    <cellStyle name="_3M台南930726_2_3M建廠(立體停車場)930727_3M建廠(立體停車場)930729_3M南科廠一期新建工程標單930908_3M南科廠一期新建工程標單930908_地政案成本(吳)941020" xfId="553"/>
    <cellStyle name="_3M台南930726_2_3M建廠(立體停車場)930727_3M建廠(立體停車場)930729_3M南科廠一期新建工程標單930908_3M南科廠一期新建工程標單930908_地政案成本--工地預算" xfId="554"/>
    <cellStyle name="_3M台南930726_2_3M建廠(立體停車場)930727_3M建廠(立體停車場)930729_3M南科廠一期新建工程標單930908_3M南科廠一期新建工程標單930908_統包工程設計費及規費" xfId="555"/>
    <cellStyle name="_3M台南930726_2_3M建廠(立體停車場)930727_3M建廠(立體停車場)930729_3M南科廠一期新建工程標單930908_3M南科廠一期新建工程標單931011" xfId="556"/>
    <cellStyle name="_3M台南930726_2_3M建廠(立體停車場)930727_3M建廠(立體停車場)930729_3M南科廠一期新建工程標單930908_3M南科廠一期新建工程標單931011_HS_fab3倉庫940307三版預算維護用-1" xfId="557"/>
    <cellStyle name="_3M台南930726_2_3M建廠(立體停車場)930727_3M建廠(立體停車場)930729_3M南科廠一期新建工程標單930908_3M南科廠一期新建工程標單931011_HS_fab3倉庫940307三版預算維護用-1_給工地參考瀚倉預算940407(new)" xfId="558"/>
    <cellStyle name="_3M台南930726_2_3M建廠(立體停車場)930727_3M建廠(立體停車場)930729_3M南科廠一期新建工程標單930908_3M南科廠一期新建工程標單931011_地政案成本(吳)941020" xfId="559"/>
    <cellStyle name="_3M台南930726_2_3M建廠(立體停車場)930727_3M建廠(立體停車場)930729_3M南科廠一期新建工程標單930908_3M南科廠一期新建工程標單931011_地政案成本--工地預算" xfId="560"/>
    <cellStyle name="_3M台南930726_2_3M建廠(立體停車場)930727_3M建廠(立體停車場)930729_3M南科廠一期新建工程標單930908_3M南科廠一期新建工程標單931011_統包工程設計費及規費" xfId="561"/>
    <cellStyle name="_3M台南930726_2_3M建廠(立體停車場)930727_3M建廠(立體停車場)930729_3M南科廠一期新建工程標單930908_HS_fab3倉庫940307三版預算維護用-1" xfId="562"/>
    <cellStyle name="_3M台南930726_2_3M建廠(立體停車場)930727_3M建廠(立體停車場)930729_3M南科廠一期新建工程標單930908_HS_fab3倉庫940307三版預算維護用-1_給工地參考瀚倉預算940407(new)" xfId="563"/>
    <cellStyle name="_3M台南930726_2_3M建廠(立體停車場)930727_3M建廠(立體停車場)930729_3M南科廠一期新建工程標單930908_地政案成本(吳)941020" xfId="564"/>
    <cellStyle name="_3M台南930726_2_3M建廠(立體停車場)930727_3M建廠(立體停車場)930729_3M南科廠一期新建工程標單930908_地政案成本--工地預算" xfId="565"/>
    <cellStyle name="_3M台南930726_2_3M建廠(立體停車場)930727_3M建廠(立體停車場)930729_3M南科廠一期新建工程標單930908_統包工程設計費及規費" xfId="566"/>
    <cellStyle name="_3M台南930726_2_3M建廠(立體停車場)930727_3M建廠(立體停車場)930729_3M南科廠一期新建工程標單931011" xfId="567"/>
    <cellStyle name="_3M台南930726_2_3M建廠(立體停車場)930727_3M建廠(立體停車場)930729_3M南科廠一期新建工程標單931011_3M南科廠一期新建工程預算931019" xfId="568"/>
    <cellStyle name="_3M台南930726_2_3M建廠(立體停車場)930727_3M建廠(立體停車場)930729_3M南科廠一期新建工程標單931011_3M南科廠一期新建工程預算931019_HS_fab3倉庫940307三版預算維護用-1" xfId="569"/>
    <cellStyle name="_3M台南930726_2_3M建廠(立體停車場)930727_3M建廠(立體停車場)930729_3M南科廠一期新建工程標單931011_3M南科廠一期新建工程預算931019_HS_fab3倉庫940307三版預算維護用-1_給工地參考瀚倉預算940407(new)" xfId="570"/>
    <cellStyle name="_3M台南930726_2_3M建廠(立體停車場)930727_3M建廠(立體停車場)930729_3M南科廠一期新建工程標單931011_3M南科廠一期新建工程預算931019_地政案成本(吳)941020" xfId="571"/>
    <cellStyle name="_3M台南930726_2_3M建廠(立體停車場)930727_3M建廠(立體停車場)930729_3M南科廠一期新建工程標單931011_3M南科廠一期新建工程預算931019_地政案成本--工地預算" xfId="572"/>
    <cellStyle name="_3M台南930726_2_3M建廠(立體停車場)930727_3M建廠(立體停車場)930729_3M南科廠一期新建工程標單931011_3M南科廠一期新建工程標單931011" xfId="573"/>
    <cellStyle name="_3M台南930726_2_3M建廠(立體停車場)930727_3M建廠(立體停車場)930729_3M南科廠一期新建工程標單931011_3M南科廠一期新建工程標單931011_HS_fab3倉庫940307三版預算維護用-1" xfId="574"/>
    <cellStyle name="_3M台南930726_2_3M建廠(立體停車場)930727_3M建廠(立體停車場)930729_3M南科廠一期新建工程標單931011_3M南科廠一期新建工程標單931011_HS_fab3倉庫940307三版預算維護用-1_給工地參考瀚倉預算940407(new)" xfId="575"/>
    <cellStyle name="_3M台南930726_2_3M建廠(立體停車場)930727_3M建廠(立體停車場)930729_3M南科廠一期新建工程標單931011_3M南科廠一期新建工程標單931011_地政案成本(吳)941020" xfId="576"/>
    <cellStyle name="_3M台南930726_2_3M建廠(立體停車場)930727_3M建廠(立體停車場)930729_3M南科廠一期新建工程標單931011_3M南科廠一期新建工程標單931011_地政案成本--工地預算" xfId="577"/>
    <cellStyle name="_3M台南930726_2_3M建廠(立體停車場)930727_3M建廠(立體停車場)930729_3M南科廠一期新建工程標單931011_3M南科廠一期新建工程標單931011_統包工程設計費及規費" xfId="578"/>
    <cellStyle name="_3M台南930726_2_3M建廠(立體停車場)930727_3M建廠(立體停車場)930729_3M南科廠一期新建工程標單931011_HS_fab3倉庫940307三版預算維護用-1" xfId="579"/>
    <cellStyle name="_3M台南930726_2_3M建廠(立體停車場)930727_3M建廠(立體停車場)930729_3M南科廠一期新建工程標單931011_HS_fab3倉庫940307三版預算維護用-1_給工地參考瀚倉預算940407(new)" xfId="580"/>
    <cellStyle name="_3M台南930726_2_3M建廠(立體停車場)930727_3M建廠(立體停車場)930729_3M南科廠一期新建工程標單931011_地政案成本(吳)941020" xfId="581"/>
    <cellStyle name="_3M台南930726_2_3M建廠(立體停車場)930727_3M建廠(立體停車場)930729_3M南科廠一期新建工程標單931011_地政案成本--工地預算" xfId="582"/>
    <cellStyle name="_3M台南930726_2_3M建廠(立體停車場)930727_3M建廠(立體停車場)930729_3M南科廠一期新建工程標單931011_統包工程設計費及規費" xfId="583"/>
    <cellStyle name="_3M台南930726_2_3M建廠(立體停車場)930727_3M建廠(立體停車場)930729_HS_fab3倉庫940307三版預算維護用-1" xfId="584"/>
    <cellStyle name="_3M台南930726_2_3M建廠(立體停車場)930727_3M建廠(立體停車場)930729_HS_fab3倉庫940307三版預算維護用-1_給工地參考瀚倉預算940407(new)" xfId="585"/>
    <cellStyle name="_3M台南930726_2_3M建廠(立體停車場)930727_3M建廠(立體停車場)930729_地政案成本(吳)941020" xfId="586"/>
    <cellStyle name="_3M台南930726_2_3M建廠(立體停車場)930727_3M建廠(立體停車場)930729_地政案成本--工地預算" xfId="587"/>
    <cellStyle name="_3M台南930726_2_3M建廠(立體停車場)930727_3M建廠(立體停車場)930729_統包工程設計費及規費" xfId="588"/>
    <cellStyle name="_3M台南930726_2_3M建廠(立體停車場)930727_3M建廠(立體停車場)930810-2" xfId="589"/>
    <cellStyle name="_3M台南930726_2_3M建廠(立體停車場)930727_3M建廠(立體停車場)930810-2_3M南科廠一期新建工程標單930908" xfId="590"/>
    <cellStyle name="_3M台南930726_2_3M建廠(立體停車場)930727_3M建廠(立體停車場)930810-2_3M南科廠一期新建工程標單930908_3M南科廠一期新建工程預算931019" xfId="591"/>
    <cellStyle name="_3M台南930726_2_3M建廠(立體停車場)930727_3M建廠(立體停車場)930810-2_3M南科廠一期新建工程標單930908_3M南科廠一期新建工程預算931019_HS_fab3倉庫940307三版預算維護用-1" xfId="592"/>
    <cellStyle name="_3M台南930726_2_3M建廠(立體停車場)930727_3M建廠(立體停車場)930810-2_3M南科廠一期新建工程標單930908_3M南科廠一期新建工程預算931019_HS_fab3倉庫940307三版預算維護用-1_給工地參考瀚倉預算940407(new)" xfId="593"/>
    <cellStyle name="_3M台南930726_2_3M建廠(立體停車場)930727_3M建廠(立體停車場)930810-2_3M南科廠一期新建工程標單930908_3M南科廠一期新建工程預算931019_地政案成本(吳)941020" xfId="594"/>
    <cellStyle name="_3M台南930726_2_3M建廠(立體停車場)930727_3M建廠(立體停車場)930810-2_3M南科廠一期新建工程標單930908_3M南科廠一期新建工程預算931019_地政案成本--工地預算" xfId="595"/>
    <cellStyle name="_3M台南930726_2_3M建廠(立體停車場)930727_3M建廠(立體停車場)930810-2_3M南科廠一期新建工程標單930908_3M南科廠一期新建工程標單930908" xfId="596"/>
    <cellStyle name="_3M台南930726_2_3M建廠(立體停車場)930727_3M建廠(立體停車場)930810-2_3M南科廠一期新建工程標單930908_3M南科廠一期新建工程標單930908_3M南科廠一期新建工程標單931011" xfId="597"/>
    <cellStyle name="_3M台南930726_2_3M建廠(立體停車場)930727_3M建廠(立體停車場)930810-2_3M南科廠一期新建工程標單930908_3M南科廠一期新建工程標單930908_3M南科廠一期新建工程標單931011_3M南科廠一期新建工程預算931019" xfId="598"/>
    <cellStyle name="_3M台南930726_2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599"/>
    <cellStyle name="_3M台南930726_2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600"/>
    <cellStyle name="_3M台南930726_2_3M建廠(立體停車場)930727_3M建廠(立體停車場)930810-2_3M南科廠一期新建工程標單930908_3M南科廠一期新建工程標單930908_3M南科廠一期新建工程標單931011_3M南科廠一期新建工程預算931019_地政案成本(吳)941020" xfId="601"/>
    <cellStyle name="_3M台南930726_2_3M建廠(立體停車場)930727_3M建廠(立體停車場)930810-2_3M南科廠一期新建工程標單930908_3M南科廠一期新建工程標單930908_3M南科廠一期新建工程標單931011_3M南科廠一期新建工程預算931019_地政案成本--工地預算" xfId="602"/>
    <cellStyle name="_3M台南930726_2_3M建廠(立體停車場)930727_3M建廠(立體停車場)930810-2_3M南科廠一期新建工程標單930908_3M南科廠一期新建工程標單930908_3M南科廠一期新建工程標單931011_3M南科廠一期新建工程標單931011" xfId="603"/>
    <cellStyle name="_3M台南930726_2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604"/>
    <cellStyle name="_3M台南930726_2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605"/>
    <cellStyle name="_3M台南930726_2_3M建廠(立體停車場)930727_3M建廠(立體停車場)930810-2_3M南科廠一期新建工程標單930908_3M南科廠一期新建工程標單930908_3M南科廠一期新建工程標單931011_3M南科廠一期新建工程標單931011_地政案成本(吳)941020" xfId="606"/>
    <cellStyle name="_3M台南930726_2_3M建廠(立體停車場)930727_3M建廠(立體停車場)930810-2_3M南科廠一期新建工程標單930908_3M南科廠一期新建工程標單930908_3M南科廠一期新建工程標單931011_3M南科廠一期新建工程標單931011_地政案成本--工地預算" xfId="607"/>
    <cellStyle name="_3M台南930726_2_3M建廠(立體停車場)930727_3M建廠(立體停車場)930810-2_3M南科廠一期新建工程標單930908_3M南科廠一期新建工程標單930908_3M南科廠一期新建工程標單931011_3M南科廠一期新建工程標單931011_統包工程設計費及規費" xfId="608"/>
    <cellStyle name="_3M台南930726_2_3M建廠(立體停車場)930727_3M建廠(立體停車場)930810-2_3M南科廠一期新建工程標單930908_3M南科廠一期新建工程標單930908_3M南科廠一期新建工程標單931011_HS_fab3倉庫940307三版預算維護用-1" xfId="609"/>
    <cellStyle name="_3M台南930726_2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610"/>
    <cellStyle name="_3M台南930726_2_3M建廠(立體停車場)930727_3M建廠(立體停車場)930810-2_3M南科廠一期新建工程標單930908_3M南科廠一期新建工程標單930908_3M南科廠一期新建工程標單931011_地政案成本(吳)941020" xfId="611"/>
    <cellStyle name="_3M台南930726_2_3M建廠(立體停車場)930727_3M建廠(立體停車場)930810-2_3M南科廠一期新建工程標單930908_3M南科廠一期新建工程標單930908_3M南科廠一期新建工程標單931011_地政案成本--工地預算" xfId="612"/>
    <cellStyle name="_3M台南930726_2_3M建廠(立體停車場)930727_3M建廠(立體停車場)930810-2_3M南科廠一期新建工程標單930908_3M南科廠一期新建工程標單930908_3M南科廠一期新建工程標單931011_統包工程設計費及規費" xfId="613"/>
    <cellStyle name="_3M台南930726_2_3M建廠(立體停車場)930727_3M建廠(立體停車場)930810-2_3M南科廠一期新建工程標單930908_3M南科廠一期新建工程標單930908_HS_fab3倉庫940307三版預算維護用-1" xfId="614"/>
    <cellStyle name="_3M台南930726_2_3M建廠(立體停車場)930727_3M建廠(立體停車場)930810-2_3M南科廠一期新建工程標單930908_3M南科廠一期新建工程標單930908_HS_fab3倉庫940307三版預算維護用-1_給工地參考瀚倉預算940407(new)" xfId="615"/>
    <cellStyle name="_3M台南930726_2_3M建廠(立體停車場)930727_3M建廠(立體停車場)930810-2_3M南科廠一期新建工程標單930908_3M南科廠一期新建工程標單930908_地政案成本(吳)941020" xfId="616"/>
    <cellStyle name="_3M台南930726_2_3M建廠(立體停車場)930727_3M建廠(立體停車場)930810-2_3M南科廠一期新建工程標單930908_3M南科廠一期新建工程標單930908_地政案成本--工地預算" xfId="617"/>
    <cellStyle name="_3M台南930726_2_3M建廠(立體停車場)930727_3M建廠(立體停車場)930810-2_3M南科廠一期新建工程標單930908_3M南科廠一期新建工程標單930908_統包工程設計費及規費" xfId="618"/>
    <cellStyle name="_3M台南930726_2_3M建廠(立體停車場)930727_3M建廠(立體停車場)930810-2_3M南科廠一期新建工程標單930908_3M南科廠一期新建工程標單931011" xfId="619"/>
    <cellStyle name="_3M台南930726_2_3M建廠(立體停車場)930727_3M建廠(立體停車場)930810-2_3M南科廠一期新建工程標單930908_3M南科廠一期新建工程標單931011_HS_fab3倉庫940307三版預算維護用-1" xfId="620"/>
    <cellStyle name="_3M台南930726_2_3M建廠(立體停車場)930727_3M建廠(立體停車場)930810-2_3M南科廠一期新建工程標單930908_3M南科廠一期新建工程標單931011_HS_fab3倉庫940307三版預算維護用-1_給工地參考瀚倉預算940407(new)" xfId="621"/>
    <cellStyle name="_3M台南930726_2_3M建廠(立體停車場)930727_3M建廠(立體停車場)930810-2_3M南科廠一期新建工程標單930908_3M南科廠一期新建工程標單931011_地政案成本(吳)941020" xfId="622"/>
    <cellStyle name="_3M台南930726_2_3M建廠(立體停車場)930727_3M建廠(立體停車場)930810-2_3M南科廠一期新建工程標單930908_3M南科廠一期新建工程標單931011_地政案成本--工地預算" xfId="623"/>
    <cellStyle name="_3M台南930726_2_3M建廠(立體停車場)930727_3M建廠(立體停車場)930810-2_3M南科廠一期新建工程標單930908_3M南科廠一期新建工程標單931011_統包工程設計費及規費" xfId="624"/>
    <cellStyle name="_3M台南930726_2_3M建廠(立體停車場)930727_3M建廠(立體停車場)930810-2_3M南科廠一期新建工程標單930908_HS_fab3倉庫940307三版預算維護用-1" xfId="625"/>
    <cellStyle name="_3M台南930726_2_3M建廠(立體停車場)930727_3M建廠(立體停車場)930810-2_3M南科廠一期新建工程標單930908_HS_fab3倉庫940307三版預算維護用-1_給工地參考瀚倉預算940407(new)" xfId="626"/>
    <cellStyle name="_3M台南930726_2_3M建廠(立體停車場)930727_3M建廠(立體停車場)930810-2_3M南科廠一期新建工程標單930908_地政案成本(吳)941020" xfId="627"/>
    <cellStyle name="_3M台南930726_2_3M建廠(立體停車場)930727_3M建廠(立體停車場)930810-2_3M南科廠一期新建工程標單930908_地政案成本--工地預算" xfId="628"/>
    <cellStyle name="_3M台南930726_2_3M建廠(立體停車場)930727_3M建廠(立體停車場)930810-2_3M南科廠一期新建工程標單930908_統包工程設計費及規費" xfId="629"/>
    <cellStyle name="_3M台南930726_2_3M建廠(立體停車場)930727_3M建廠(立體停車場)930810-2_3M南科廠一期新建工程標單931011" xfId="630"/>
    <cellStyle name="_3M台南930726_2_3M建廠(立體停車場)930727_3M建廠(立體停車場)930810-2_3M南科廠一期新建工程標單931011_3M南科廠一期新建工程預算931019" xfId="631"/>
    <cellStyle name="_3M台南930726_2_3M建廠(立體停車場)930727_3M建廠(立體停車場)930810-2_3M南科廠一期新建工程標單931011_3M南科廠一期新建工程預算931019_HS_fab3倉庫940307三版預算維護用-1" xfId="632"/>
    <cellStyle name="_3M台南930726_2_3M建廠(立體停車場)930727_3M建廠(立體停車場)930810-2_3M南科廠一期新建工程標單931011_3M南科廠一期新建工程預算931019_HS_fab3倉庫940307三版預算維護用-1_給工地參考瀚倉預算940407(new)" xfId="633"/>
    <cellStyle name="_3M台南930726_2_3M建廠(立體停車場)930727_3M建廠(立體停車場)930810-2_3M南科廠一期新建工程標單931011_3M南科廠一期新建工程預算931019_地政案成本(吳)941020" xfId="634"/>
    <cellStyle name="_3M台南930726_2_3M建廠(立體停車場)930727_3M建廠(立體停車場)930810-2_3M南科廠一期新建工程標單931011_3M南科廠一期新建工程預算931019_地政案成本--工地預算" xfId="635"/>
    <cellStyle name="_3M台南930726_2_3M建廠(立體停車場)930727_3M建廠(立體停車場)930810-2_3M南科廠一期新建工程標單931011_3M南科廠一期新建工程標單931011" xfId="636"/>
    <cellStyle name="_3M台南930726_2_3M建廠(立體停車場)930727_3M建廠(立體停車場)930810-2_3M南科廠一期新建工程標單931011_3M南科廠一期新建工程標單931011_HS_fab3倉庫940307三版預算維護用-1" xfId="637"/>
    <cellStyle name="_3M台南930726_2_3M建廠(立體停車場)930727_3M建廠(立體停車場)930810-2_3M南科廠一期新建工程標單931011_3M南科廠一期新建工程標單931011_HS_fab3倉庫940307三版預算維護用-1_給工地參考瀚倉預算940407(new)" xfId="638"/>
    <cellStyle name="_3M台南930726_2_3M建廠(立體停車場)930727_3M建廠(立體停車場)930810-2_3M南科廠一期新建工程標單931011_3M南科廠一期新建工程標單931011_地政案成本(吳)941020" xfId="639"/>
    <cellStyle name="_3M台南930726_2_3M建廠(立體停車場)930727_3M建廠(立體停車場)930810-2_3M南科廠一期新建工程標單931011_3M南科廠一期新建工程標單931011_地政案成本--工地預算" xfId="640"/>
    <cellStyle name="_3M台南930726_2_3M建廠(立體停車場)930727_3M建廠(立體停車場)930810-2_3M南科廠一期新建工程標單931011_3M南科廠一期新建工程標單931011_統包工程設計費及規費" xfId="641"/>
    <cellStyle name="_3M台南930726_2_3M建廠(立體停車場)930727_3M建廠(立體停車場)930810-2_3M南科廠一期新建工程標單931011_HS_fab3倉庫940307三版預算維護用-1" xfId="642"/>
    <cellStyle name="_3M台南930726_2_3M建廠(立體停車場)930727_3M建廠(立體停車場)930810-2_3M南科廠一期新建工程標單931011_HS_fab3倉庫940307三版預算維護用-1_給工地參考瀚倉預算940407(new)" xfId="643"/>
    <cellStyle name="_3M台南930726_2_3M建廠(立體停車場)930727_3M建廠(立體停車場)930810-2_3M南科廠一期新建工程標單931011_地政案成本(吳)941020" xfId="644"/>
    <cellStyle name="_3M台南930726_2_3M建廠(立體停車場)930727_3M建廠(立體停車場)930810-2_3M南科廠一期新建工程標單931011_地政案成本--工地預算" xfId="645"/>
    <cellStyle name="_3M台南930726_2_3M建廠(立體停車場)930727_3M建廠(立體停車場)930810-2_3M南科廠一期新建工程標單931011_統包工程設計費及規費" xfId="646"/>
    <cellStyle name="_3M台南930726_2_3M建廠(立體停車場)930727_3M建廠(立體停車場)930810-2_HS_fab3倉庫940307三版預算維護用-1" xfId="647"/>
    <cellStyle name="_3M台南930726_2_3M建廠(立體停車場)930727_3M建廠(立體停車場)930810-2_HS_fab3倉庫940307三版預算維護用-1_給工地參考瀚倉預算940407(new)" xfId="648"/>
    <cellStyle name="_3M台南930726_2_3M建廠(立體停車場)930727_3M建廠(立體停車場)930810-2_地政案成本(吳)941020" xfId="649"/>
    <cellStyle name="_3M台南930726_2_3M建廠(立體停車場)930727_3M建廠(立體停車場)930810-2_地政案成本--工地預算" xfId="650"/>
    <cellStyle name="_3M台南930726_2_3M建廠(立體停車場)930727_3M建廠(立體停車場)930810-2_統包工程設計費及規費" xfId="651"/>
    <cellStyle name="_3M台南930726_2_3M建廠(立體停車場)930727_3M建廠(立體停車場)930810-3" xfId="652"/>
    <cellStyle name="_3M台南930726_2_3M建廠(立體停車場)930727_3M建廠(立體停車場)930810-3_3M南科廠一期新建工程標單930908" xfId="653"/>
    <cellStyle name="_3M台南930726_2_3M建廠(立體停車場)930727_3M建廠(立體停車場)930810-3_3M南科廠一期新建工程標單930908_3M南科廠一期新建工程預算931019" xfId="654"/>
    <cellStyle name="_3M台南930726_2_3M建廠(立體停車場)930727_3M建廠(立體停車場)930810-3_3M南科廠一期新建工程標單930908_3M南科廠一期新建工程預算931019_HS_fab3倉庫940307三版預算維護用-1" xfId="655"/>
    <cellStyle name="_3M台南930726_2_3M建廠(立體停車場)930727_3M建廠(立體停車場)930810-3_3M南科廠一期新建工程標單930908_3M南科廠一期新建工程預算931019_HS_fab3倉庫940307三版預算維護用-1_給工地參考瀚倉預算940407(new)" xfId="656"/>
    <cellStyle name="_3M台南930726_2_3M建廠(立體停車場)930727_3M建廠(立體停車場)930810-3_3M南科廠一期新建工程標單930908_3M南科廠一期新建工程預算931019_地政案成本(吳)941020" xfId="657"/>
    <cellStyle name="_3M台南930726_2_3M建廠(立體停車場)930727_3M建廠(立體停車場)930810-3_3M南科廠一期新建工程標單930908_3M南科廠一期新建工程預算931019_地政案成本--工地預算" xfId="658"/>
    <cellStyle name="_3M台南930726_2_3M建廠(立體停車場)930727_3M建廠(立體停車場)930810-3_3M南科廠一期新建工程標單930908_3M南科廠一期新建工程標單930908" xfId="659"/>
    <cellStyle name="_3M台南930726_2_3M建廠(立體停車場)930727_3M建廠(立體停車場)930810-3_3M南科廠一期新建工程標單930908_3M南科廠一期新建工程標單930908_3M南科廠一期新建工程標單931011" xfId="660"/>
    <cellStyle name="_3M台南930726_2_3M建廠(立體停車場)930727_3M建廠(立體停車場)930810-3_3M南科廠一期新建工程標單930908_3M南科廠一期新建工程標單930908_3M南科廠一期新建工程標單931011_3M南科廠一期新建工程預算931019" xfId="661"/>
    <cellStyle name="_3M台南930726_2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662"/>
    <cellStyle name="_3M台南930726_2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663"/>
    <cellStyle name="_3M台南930726_2_3M建廠(立體停車場)930727_3M建廠(立體停車場)930810-3_3M南科廠一期新建工程標單930908_3M南科廠一期新建工程標單930908_3M南科廠一期新建工程標單931011_3M南科廠一期新建工程預算931019_地政案成本(吳)941020" xfId="664"/>
    <cellStyle name="_3M台南930726_2_3M建廠(立體停車場)930727_3M建廠(立體停車場)930810-3_3M南科廠一期新建工程標單930908_3M南科廠一期新建工程標單930908_3M南科廠一期新建工程標單931011_3M南科廠一期新建工程預算931019_地政案成本--工地預算" xfId="665"/>
    <cellStyle name="_3M台南930726_2_3M建廠(立體停車場)930727_3M建廠(立體停車場)930810-3_3M南科廠一期新建工程標單930908_3M南科廠一期新建工程標單930908_3M南科廠一期新建工程標單931011_3M南科廠一期新建工程標單931011" xfId="666"/>
    <cellStyle name="_3M台南930726_2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667"/>
    <cellStyle name="_3M台南930726_2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668"/>
    <cellStyle name="_3M台南930726_2_3M建廠(立體停車場)930727_3M建廠(立體停車場)930810-3_3M南科廠一期新建工程標單930908_3M南科廠一期新建工程標單930908_3M南科廠一期新建工程標單931011_3M南科廠一期新建工程標單931011_地政案成本(吳)941020" xfId="669"/>
    <cellStyle name="_3M台南930726_2_3M建廠(立體停車場)930727_3M建廠(立體停車場)930810-3_3M南科廠一期新建工程標單930908_3M南科廠一期新建工程標單930908_3M南科廠一期新建工程標單931011_3M南科廠一期新建工程標單931011_地政案成本--工地預算" xfId="670"/>
    <cellStyle name="_3M台南930726_2_3M建廠(立體停車場)930727_3M建廠(立體停車場)930810-3_3M南科廠一期新建工程標單930908_3M南科廠一期新建工程標單930908_3M南科廠一期新建工程標單931011_3M南科廠一期新建工程標單931011_統包工程設計費及規費" xfId="671"/>
    <cellStyle name="_3M台南930726_2_3M建廠(立體停車場)930727_3M建廠(立體停車場)930810-3_3M南科廠一期新建工程標單930908_3M南科廠一期新建工程標單930908_3M南科廠一期新建工程標單931011_HS_fab3倉庫940307三版預算維護用-1" xfId="672"/>
    <cellStyle name="_3M台南930726_2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673"/>
    <cellStyle name="_3M台南930726_2_3M建廠(立體停車場)930727_3M建廠(立體停車場)930810-3_3M南科廠一期新建工程標單930908_3M南科廠一期新建工程標單930908_3M南科廠一期新建工程標單931011_地政案成本(吳)941020" xfId="674"/>
    <cellStyle name="_3M台南930726_2_3M建廠(立體停車場)930727_3M建廠(立體停車場)930810-3_3M南科廠一期新建工程標單930908_3M南科廠一期新建工程標單930908_3M南科廠一期新建工程標單931011_地政案成本--工地預算" xfId="675"/>
    <cellStyle name="_3M台南930726_2_3M建廠(立體停車場)930727_3M建廠(立體停車場)930810-3_3M南科廠一期新建工程標單930908_3M南科廠一期新建工程標單930908_3M南科廠一期新建工程標單931011_統包工程設計費及規費" xfId="676"/>
    <cellStyle name="_3M台南930726_2_3M建廠(立體停車場)930727_3M建廠(立體停車場)930810-3_3M南科廠一期新建工程標單930908_3M南科廠一期新建工程標單930908_HS_fab3倉庫940307三版預算維護用-1" xfId="677"/>
    <cellStyle name="_3M台南930726_2_3M建廠(立體停車場)930727_3M建廠(立體停車場)930810-3_3M南科廠一期新建工程標單930908_3M南科廠一期新建工程標單930908_HS_fab3倉庫940307三版預算維護用-1_給工地參考瀚倉預算940407(new)" xfId="678"/>
    <cellStyle name="_3M台南930726_2_3M建廠(立體停車場)930727_3M建廠(立體停車場)930810-3_3M南科廠一期新建工程標單930908_3M南科廠一期新建工程標單930908_地政案成本(吳)941020" xfId="679"/>
    <cellStyle name="_3M台南930726_2_3M建廠(立體停車場)930727_3M建廠(立體停車場)930810-3_3M南科廠一期新建工程標單930908_3M南科廠一期新建工程標單930908_地政案成本--工地預算" xfId="680"/>
    <cellStyle name="_3M台南930726_2_3M建廠(立體停車場)930727_3M建廠(立體停車場)930810-3_3M南科廠一期新建工程標單930908_3M南科廠一期新建工程標單930908_統包工程設計費及規費" xfId="681"/>
    <cellStyle name="_3M台南930726_2_3M建廠(立體停車場)930727_3M建廠(立體停車場)930810-3_3M南科廠一期新建工程標單930908_3M南科廠一期新建工程標單931011" xfId="682"/>
    <cellStyle name="_3M台南930726_2_3M建廠(立體停車場)930727_3M建廠(立體停車場)930810-3_3M南科廠一期新建工程標單930908_3M南科廠一期新建工程標單931011_HS_fab3倉庫940307三版預算維護用-1" xfId="683"/>
    <cellStyle name="_3M台南930726_2_3M建廠(立體停車場)930727_3M建廠(立體停車場)930810-3_3M南科廠一期新建工程標單930908_3M南科廠一期新建工程標單931011_HS_fab3倉庫940307三版預算維護用-1_給工地參考瀚倉預算940407(new)" xfId="684"/>
    <cellStyle name="_3M台南930726_2_3M建廠(立體停車場)930727_3M建廠(立體停車場)930810-3_3M南科廠一期新建工程標單930908_3M南科廠一期新建工程標單931011_地政案成本(吳)941020" xfId="685"/>
    <cellStyle name="_3M台南930726_2_3M建廠(立體停車場)930727_3M建廠(立體停車場)930810-3_3M南科廠一期新建工程標單930908_3M南科廠一期新建工程標單931011_地政案成本--工地預算" xfId="686"/>
    <cellStyle name="_3M台南930726_2_3M建廠(立體停車場)930727_3M建廠(立體停車場)930810-3_3M南科廠一期新建工程標單930908_3M南科廠一期新建工程標單931011_統包工程設計費及規費" xfId="687"/>
    <cellStyle name="_3M台南930726_2_3M建廠(立體停車場)930727_3M建廠(立體停車場)930810-3_3M南科廠一期新建工程標單930908_HS_fab3倉庫940307三版預算維護用-1" xfId="688"/>
    <cellStyle name="_3M台南930726_2_3M建廠(立體停車場)930727_3M建廠(立體停車場)930810-3_3M南科廠一期新建工程標單930908_HS_fab3倉庫940307三版預算維護用-1_給工地參考瀚倉預算940407(new)" xfId="689"/>
    <cellStyle name="_3M台南930726_2_3M建廠(立體停車場)930727_3M建廠(立體停車場)930810-3_3M南科廠一期新建工程標單930908_地政案成本(吳)941020" xfId="690"/>
    <cellStyle name="_3M台南930726_2_3M建廠(立體停車場)930727_3M建廠(立體停車場)930810-3_3M南科廠一期新建工程標單930908_地政案成本--工地預算" xfId="691"/>
    <cellStyle name="_3M台南930726_2_3M建廠(立體停車場)930727_3M建廠(立體停車場)930810-3_3M南科廠一期新建工程標單930908_統包工程設計費及規費" xfId="692"/>
    <cellStyle name="_3M台南930726_2_3M建廠(立體停車場)930727_3M建廠(立體停車場)930810-3_3M南科廠一期新建工程標單931011" xfId="693"/>
    <cellStyle name="_3M台南930726_2_3M建廠(立體停車場)930727_3M建廠(立體停車場)930810-3_3M南科廠一期新建工程標單931011_3M南科廠一期新建工程預算931019" xfId="694"/>
    <cellStyle name="_3M台南930726_2_3M建廠(立體停車場)930727_3M建廠(立體停車場)930810-3_3M南科廠一期新建工程標單931011_3M南科廠一期新建工程預算931019_HS_fab3倉庫940307三版預算維護用-1" xfId="695"/>
    <cellStyle name="_3M台南930726_2_3M建廠(立體停車場)930727_3M建廠(立體停車場)930810-3_3M南科廠一期新建工程標單931011_3M南科廠一期新建工程預算931019_HS_fab3倉庫940307三版預算維護用-1_給工地參考瀚倉預算940407(new)" xfId="696"/>
    <cellStyle name="_3M台南930726_2_3M建廠(立體停車場)930727_3M建廠(立體停車場)930810-3_3M南科廠一期新建工程標單931011_3M南科廠一期新建工程預算931019_地政案成本(吳)941020" xfId="697"/>
    <cellStyle name="_3M台南930726_2_3M建廠(立體停車場)930727_3M建廠(立體停車場)930810-3_3M南科廠一期新建工程標單931011_3M南科廠一期新建工程預算931019_地政案成本--工地預算" xfId="698"/>
    <cellStyle name="_3M台南930726_2_3M建廠(立體停車場)930727_3M建廠(立體停車場)930810-3_3M南科廠一期新建工程標單931011_3M南科廠一期新建工程標單931011" xfId="699"/>
    <cellStyle name="_3M台南930726_2_3M建廠(立體停車場)930727_3M建廠(立體停車場)930810-3_3M南科廠一期新建工程標單931011_3M南科廠一期新建工程標單931011_HS_fab3倉庫940307三版預算維護用-1" xfId="700"/>
    <cellStyle name="_3M台南930726_2_3M建廠(立體停車場)930727_3M建廠(立體停車場)930810-3_3M南科廠一期新建工程標單931011_3M南科廠一期新建工程標單931011_HS_fab3倉庫940307三版預算維護用-1_給工地參考瀚倉預算940407(new)" xfId="701"/>
    <cellStyle name="_3M台南930726_2_3M建廠(立體停車場)930727_3M建廠(立體停車場)930810-3_3M南科廠一期新建工程標單931011_3M南科廠一期新建工程標單931011_地政案成本(吳)941020" xfId="702"/>
    <cellStyle name="_3M台南930726_2_3M建廠(立體停車場)930727_3M建廠(立體停車場)930810-3_3M南科廠一期新建工程標單931011_3M南科廠一期新建工程標單931011_地政案成本--工地預算" xfId="703"/>
    <cellStyle name="_3M台南930726_2_3M建廠(立體停車場)930727_3M建廠(立體停車場)930810-3_3M南科廠一期新建工程標單931011_3M南科廠一期新建工程標單931011_統包工程設計費及規費" xfId="704"/>
    <cellStyle name="_3M台南930726_2_3M建廠(立體停車場)930727_3M建廠(立體停車場)930810-3_3M南科廠一期新建工程標單931011_HS_fab3倉庫940307三版預算維護用-1" xfId="705"/>
    <cellStyle name="_3M台南930726_2_3M建廠(立體停車場)930727_3M建廠(立體停車場)930810-3_3M南科廠一期新建工程標單931011_HS_fab3倉庫940307三版預算維護用-1_給工地參考瀚倉預算940407(new)" xfId="706"/>
    <cellStyle name="_3M台南930726_2_3M建廠(立體停車場)930727_3M建廠(立體停車場)930810-3_3M南科廠一期新建工程標單931011_地政案成本(吳)941020" xfId="707"/>
    <cellStyle name="_3M台南930726_2_3M建廠(立體停車場)930727_3M建廠(立體停車場)930810-3_3M南科廠一期新建工程標單931011_地政案成本--工地預算" xfId="708"/>
    <cellStyle name="_3M台南930726_2_3M建廠(立體停車場)930727_3M建廠(立體停車場)930810-3_3M南科廠一期新建工程標單931011_統包工程設計費及規費" xfId="709"/>
    <cellStyle name="_3M台南930726_2_3M建廠(立體停車場)930727_3M建廠(立體停車場)930810-3_HS_fab3倉庫940307三版預算維護用-1" xfId="710"/>
    <cellStyle name="_3M台南930726_2_3M建廠(立體停車場)930727_3M建廠(立體停車場)930810-3_HS_fab3倉庫940307三版預算維護用-1_給工地參考瀚倉預算940407(new)" xfId="711"/>
    <cellStyle name="_3M台南930726_2_3M建廠(立體停車場)930727_3M建廠(立體停車場)930810-3_地政案成本(吳)941020" xfId="712"/>
    <cellStyle name="_3M台南930726_2_3M建廠(立體停車場)930727_3M建廠(立體停車場)930810-3_地政案成本--工地預算" xfId="713"/>
    <cellStyle name="_3M台南930726_2_3M建廠(立體停車場)930727_3M建廠(立體停車場)930810-3_統包工程設計費及規費" xfId="714"/>
    <cellStyle name="_3M台南930726_2_3M建廠(立體停車場)930727_3M建廠(地下停車場)930903" xfId="715"/>
    <cellStyle name="_3M台南930726_2_3M建廠(立體停車場)930727_3M建廠(地下停車場)930903_HS_fab3倉庫940307三版預算維護用-1" xfId="716"/>
    <cellStyle name="_3M台南930726_2_3M建廠(立體停車場)930727_3M建廠(地下停車場)930903_HS_fab3倉庫940307三版預算維護用-1_給工地參考瀚倉預算940407(new)" xfId="717"/>
    <cellStyle name="_3M台南930726_2_3M建廠(立體停車場)930727_3M建廠(地下停車場)930903_地政案成本(吳)941020" xfId="718"/>
    <cellStyle name="_3M台南930726_2_3M建廠(立體停車場)930727_3M建廠(地下停車場)930903_地政案成本--工地預算" xfId="719"/>
    <cellStyle name="_3M台南930726_2_3M建廠(立體停車場)930727_HS_fab3倉庫940307三版預算維護用-1" xfId="720"/>
    <cellStyle name="_3M台南930726_2_3M建廠(立體停車場)930727_HS_fab3倉庫940307三版預算維護用-1_給工地參考瀚倉預算940407(new)" xfId="721"/>
    <cellStyle name="_3M台南930726_2_3M建廠(立體停車場)930727_地政案成本(吳)941020" xfId="722"/>
    <cellStyle name="_3M台南930726_2_3M建廠(立體停車場)930727_地政案成本--工地預算" xfId="723"/>
    <cellStyle name="_3M台南930726_2_3M建廠(立體停車場)930727_統包工程設計費及規費" xfId="724"/>
    <cellStyle name="_3M台南930726_2_HS_fab3倉庫940307三版預算維護用-1" xfId="725"/>
    <cellStyle name="_3M台南930726_2_HS_fab3倉庫940307三版預算維護用-1_給工地參考瀚倉預算940407(new)" xfId="726"/>
    <cellStyle name="_3M台南930726_2_地政案成本(吳)941020" xfId="727"/>
    <cellStyle name="_3M台南930726_2_地政案成本--工地預算" xfId="728"/>
    <cellStyle name="_3M台南930726_2_統包工程設計費及規費" xfId="729"/>
    <cellStyle name="_3M南科廠一期新建工程標單930908" xfId="730"/>
    <cellStyle name="_3M南科廠一期新建工程標單930908_3M南科廠一期新建工程預算931019" xfId="731"/>
    <cellStyle name="_3M南科廠一期新建工程標單930908_3M南科廠一期新建工程預算931019_HS_fab3倉庫940307三版預算維護用-1" xfId="732"/>
    <cellStyle name="_3M南科廠一期新建工程標單930908_3M南科廠一期新建工程預算931019_HS_fab3倉庫940307三版預算維護用-1_給工地參考瀚倉預算940407(new)" xfId="733"/>
    <cellStyle name="_3M南科廠一期新建工程標單930908_3M南科廠一期新建工程預算931019_地政案成本(吳)941020" xfId="734"/>
    <cellStyle name="_3M南科廠一期新建工程標單930908_3M南科廠一期新建工程預算931019_地政案成本--工地預算" xfId="735"/>
    <cellStyle name="_3M南科廠一期新建工程標單930908_3M南科廠一期新建工程標單930908" xfId="736"/>
    <cellStyle name="_3M南科廠一期新建工程標單930908_3M南科廠一期新建工程標單930908_3M南科廠一期新建工程標單931011" xfId="737"/>
    <cellStyle name="_3M南科廠一期新建工程標單930908_3M南科廠一期新建工程標單930908_3M南科廠一期新建工程標單931011_3M南科廠一期新建工程預算931019" xfId="738"/>
    <cellStyle name="_3M南科廠一期新建工程標單930908_3M南科廠一期新建工程標單930908_3M南科廠一期新建工程標單931011_3M南科廠一期新建工程預算931019_HS_fab3倉庫940307三版預算維護用-1" xfId="739"/>
    <cellStyle name="_3M南科廠一期新建工程標單930908_3M南科廠一期新建工程標單930908_3M南科廠一期新建工程標單931011_3M南科廠一期新建工程預算931019_HS_fab3倉庫940307三版預算維護用-1_給工地參考瀚倉預算940407(new)" xfId="740"/>
    <cellStyle name="_3M南科廠一期新建工程標單930908_3M南科廠一期新建工程標單930908_3M南科廠一期新建工程標單931011_3M南科廠一期新建工程預算931019_地政案成本(吳)941020" xfId="741"/>
    <cellStyle name="_3M南科廠一期新建工程標單930908_3M南科廠一期新建工程標單930908_3M南科廠一期新建工程標單931011_3M南科廠一期新建工程預算931019_地政案成本--工地預算" xfId="742"/>
    <cellStyle name="_3M南科廠一期新建工程標單930908_3M南科廠一期新建工程標單930908_3M南科廠一期新建工程標單931011_3M南科廠一期新建工程標單931011" xfId="743"/>
    <cellStyle name="_3M南科廠一期新建工程標單930908_3M南科廠一期新建工程標單930908_3M南科廠一期新建工程標單931011_3M南科廠一期新建工程標單931011_HS_fab3倉庫940307三版預算維護用-1" xfId="744"/>
    <cellStyle name="_3M南科廠一期新建工程標單930908_3M南科廠一期新建工程標單930908_3M南科廠一期新建工程標單931011_3M南科廠一期新建工程標單931011_HS_fab3倉庫940307三版預算維護用-1_給工地參考瀚倉預算940407(new)" xfId="745"/>
    <cellStyle name="_3M南科廠一期新建工程標單930908_3M南科廠一期新建工程標單930908_3M南科廠一期新建工程標單931011_3M南科廠一期新建工程標單931011_地政案成本(吳)941020" xfId="746"/>
    <cellStyle name="_3M南科廠一期新建工程標單930908_3M南科廠一期新建工程標單930908_3M南科廠一期新建工程標單931011_3M南科廠一期新建工程標單931011_地政案成本--工地預算" xfId="747"/>
    <cellStyle name="_3M南科廠一期新建工程標單930908_3M南科廠一期新建工程標單930908_3M南科廠一期新建工程標單931011_3M南科廠一期新建工程標單931011_統包工程設計費及規費" xfId="748"/>
    <cellStyle name="_3M南科廠一期新建工程標單930908_3M南科廠一期新建工程標單930908_3M南科廠一期新建工程標單931011_HS_fab3倉庫940307三版預算維護用-1" xfId="749"/>
    <cellStyle name="_3M南科廠一期新建工程標單930908_3M南科廠一期新建工程標單930908_3M南科廠一期新建工程標單931011_HS_fab3倉庫940307三版預算維護用-1_給工地參考瀚倉預算940407(new)" xfId="750"/>
    <cellStyle name="_3M南科廠一期新建工程標單930908_3M南科廠一期新建工程標單930908_3M南科廠一期新建工程標單931011_地政案成本(吳)941020" xfId="751"/>
    <cellStyle name="_3M南科廠一期新建工程標單930908_3M南科廠一期新建工程標單930908_3M南科廠一期新建工程標單931011_地政案成本--工地預算" xfId="752"/>
    <cellStyle name="_3M南科廠一期新建工程標單930908_3M南科廠一期新建工程標單930908_3M南科廠一期新建工程標單931011_統包工程設計費及規費" xfId="753"/>
    <cellStyle name="_3M南科廠一期新建工程標單930908_3M南科廠一期新建工程標單930908_HS_fab3倉庫940307三版預算維護用-1" xfId="754"/>
    <cellStyle name="_3M南科廠一期新建工程標單930908_3M南科廠一期新建工程標單930908_HS_fab3倉庫940307三版預算維護用-1_給工地參考瀚倉預算940407(new)" xfId="755"/>
    <cellStyle name="_3M南科廠一期新建工程標單930908_3M南科廠一期新建工程標單930908_地政案成本(吳)941020" xfId="756"/>
    <cellStyle name="_3M南科廠一期新建工程標單930908_3M南科廠一期新建工程標單930908_地政案成本--工地預算" xfId="757"/>
    <cellStyle name="_3M南科廠一期新建工程標單930908_3M南科廠一期新建工程標單930908_統包工程設計費及規費" xfId="758"/>
    <cellStyle name="_3M南科廠一期新建工程標單930908_3M南科廠一期新建工程標單931011" xfId="759"/>
    <cellStyle name="_3M南科廠一期新建工程標單930908_3M南科廠一期新建工程標單931011_HS_fab3倉庫940307三版預算維護用-1" xfId="760"/>
    <cellStyle name="_3M南科廠一期新建工程標單930908_3M南科廠一期新建工程標單931011_HS_fab3倉庫940307三版預算維護用-1_給工地參考瀚倉預算940407(new)" xfId="761"/>
    <cellStyle name="_3M南科廠一期新建工程標單930908_3M南科廠一期新建工程標單931011_地政案成本(吳)941020" xfId="762"/>
    <cellStyle name="_3M南科廠一期新建工程標單930908_3M南科廠一期新建工程標單931011_地政案成本--工地預算" xfId="763"/>
    <cellStyle name="_3M南科廠一期新建工程標單930908_3M南科廠一期新建工程標單931011_統包工程設計費及規費" xfId="764"/>
    <cellStyle name="_3M南科廠一期新建工程標單930908_HS_fab3倉庫940307三版預算維護用-1" xfId="765"/>
    <cellStyle name="_3M南科廠一期新建工程標單930908_HS_fab3倉庫940307三版預算維護用-1_給工地參考瀚倉預算940407(new)" xfId="766"/>
    <cellStyle name="_3M南科廠一期新建工程標單930908_地政案成本(吳)941020" xfId="767"/>
    <cellStyle name="_3M南科廠一期新建工程標單930908_地政案成本--工地預算" xfId="768"/>
    <cellStyle name="_3M南科廠一期新建工程標單930908_統包工程設計費及規費" xfId="769"/>
    <cellStyle name="_3M南科廠一期新建工程標單931011" xfId="770"/>
    <cellStyle name="_3M南科廠一期新建工程標單931011_3M南科廠一期新建工程預算931019" xfId="771"/>
    <cellStyle name="_3M南科廠一期新建工程標單931011_3M南科廠一期新建工程預算931019_HS_fab3倉庫940307三版預算維護用-1" xfId="772"/>
    <cellStyle name="_3M南科廠一期新建工程標單931011_3M南科廠一期新建工程預算931019_HS_fab3倉庫940307三版預算維護用-1_給工地參考瀚倉預算940407(new)" xfId="773"/>
    <cellStyle name="_3M南科廠一期新建工程標單931011_3M南科廠一期新建工程預算931019_地政案成本(吳)941020" xfId="774"/>
    <cellStyle name="_3M南科廠一期新建工程標單931011_3M南科廠一期新建工程預算931019_地政案成本--工地預算" xfId="775"/>
    <cellStyle name="_3M南科廠一期新建工程標單931011_3M南科廠一期新建工程標單931011" xfId="776"/>
    <cellStyle name="_3M南科廠一期新建工程標單931011_3M南科廠一期新建工程標單931011_HS_fab3倉庫940307三版預算維護用-1" xfId="777"/>
    <cellStyle name="_3M南科廠一期新建工程標單931011_3M南科廠一期新建工程標單931011_HS_fab3倉庫940307三版預算維護用-1_給工地參考瀚倉預算940407(new)" xfId="778"/>
    <cellStyle name="_3M南科廠一期新建工程標單931011_3M南科廠一期新建工程標單931011_地政案成本(吳)941020" xfId="779"/>
    <cellStyle name="_3M南科廠一期新建工程標單931011_3M南科廠一期新建工程標單931011_地政案成本--工地預算" xfId="780"/>
    <cellStyle name="_3M南科廠一期新建工程標單931011_3M南科廠一期新建工程標單931011_統包工程設計費及規費" xfId="781"/>
    <cellStyle name="_3M南科廠一期新建工程標單931011_HS_fab3倉庫940307三版預算維護用-1" xfId="782"/>
    <cellStyle name="_3M南科廠一期新建工程標單931011_HS_fab3倉庫940307三版預算維護用-1_給工地參考瀚倉預算940407(new)" xfId="783"/>
    <cellStyle name="_3M南科廠一期新建工程標單931011_地政案成本(吳)941020" xfId="784"/>
    <cellStyle name="_3M南科廠一期新建工程標單931011_地政案成本--工地預算" xfId="785"/>
    <cellStyle name="_3M南科廠一期新建工程標單931011_統包工程設計費及規費" xfId="786"/>
    <cellStyle name="_3M南科廠一期預算簽核版931115維護用" xfId="787"/>
    <cellStyle name="_3M南科廠一期預算簽核版931115維護用_HS_fab3倉庫940307三版預算維護用-1" xfId="788"/>
    <cellStyle name="_3M南科廠一期預算簽核版931115維護用_HS_fab3倉庫940307三版預算維護用-1_給工地參考瀚倉預算940407(new)" xfId="789"/>
    <cellStyle name="_3M建廠(立體停車場)930726" xfId="790"/>
    <cellStyle name="_3M建廠(立體停車場)930726_3M南科廠一期新建工程標單930908" xfId="791"/>
    <cellStyle name="_3M建廠(立體停車場)930726_3M南科廠一期新建工程標單930908_3M南科廠一期新建工程預算931019" xfId="792"/>
    <cellStyle name="_3M建廠(立體停車場)930726_3M南科廠一期新建工程標單930908_3M南科廠一期新建工程預算931019_HS_fab3倉庫940307三版預算維護用-1" xfId="793"/>
    <cellStyle name="_3M建廠(立體停車場)930726_3M南科廠一期新建工程標單930908_3M南科廠一期新建工程預算931019_HS_fab3倉庫940307三版預算維護用-1_給工地參考瀚倉預算940407(new)" xfId="794"/>
    <cellStyle name="_3M建廠(立體停車場)930726_3M南科廠一期新建工程標單930908_3M南科廠一期新建工程預算931019_地政案成本(吳)941020" xfId="795"/>
    <cellStyle name="_3M建廠(立體停車場)930726_3M南科廠一期新建工程標單930908_3M南科廠一期新建工程預算931019_地政案成本--工地預算" xfId="796"/>
    <cellStyle name="_3M建廠(立體停車場)930726_3M南科廠一期新建工程標單930908_3M南科廠一期新建工程標單930908" xfId="797"/>
    <cellStyle name="_3M建廠(立體停車場)930726_3M南科廠一期新建工程標單930908_3M南科廠一期新建工程標單930908_3M南科廠一期新建工程標單931011" xfId="798"/>
    <cellStyle name="_3M建廠(立體停車場)930726_3M南科廠一期新建工程標單930908_3M南科廠一期新建工程標單930908_3M南科廠一期新建工程標單931011_3M南科廠一期新建工程預算931019" xfId="799"/>
    <cellStyle name="_3M建廠(立體停車場)930726_3M南科廠一期新建工程標單930908_3M南科廠一期新建工程標單930908_3M南科廠一期新建工程標單931011_3M南科廠一期新建工程預算931019_HS_fab3倉庫940307三版預算維護用-1" xfId="800"/>
    <cellStyle name="_3M建廠(立體停車場)930726_3M南科廠一期新建工程標單930908_3M南科廠一期新建工程標單930908_3M南科廠一期新建工程標單931011_3M南科廠一期新建工程預算931019_HS_fab3倉庫940307三版預算維護用-1_給工地參考瀚倉預算940407(new)" xfId="801"/>
    <cellStyle name="_3M建廠(立體停車場)930726_3M南科廠一期新建工程標單930908_3M南科廠一期新建工程標單930908_3M南科廠一期新建工程標單931011_3M南科廠一期新建工程預算931019_地政案成本(吳)941020" xfId="802"/>
    <cellStyle name="_3M建廠(立體停車場)930726_3M南科廠一期新建工程標單930908_3M南科廠一期新建工程標單930908_3M南科廠一期新建工程標單931011_3M南科廠一期新建工程預算931019_地政案成本--工地預算" xfId="803"/>
    <cellStyle name="_3M建廠(立體停車場)930726_3M南科廠一期新建工程標單930908_3M南科廠一期新建工程標單930908_3M南科廠一期新建工程標單931011_3M南科廠一期新建工程標單931011" xfId="804"/>
    <cellStyle name="_3M建廠(立體停車場)930726_3M南科廠一期新建工程標單930908_3M南科廠一期新建工程標單930908_3M南科廠一期新建工程標單931011_3M南科廠一期新建工程標單931011_HS_fab3倉庫940307三版預算維護用-1" xfId="805"/>
    <cellStyle name="_3M建廠(立體停車場)930726_3M南科廠一期新建工程標單930908_3M南科廠一期新建工程標單930908_3M南科廠一期新建工程標單931011_3M南科廠一期新建工程標單931011_HS_fab3倉庫940307三版預算維護用-1_給工地參考瀚倉預算940407(new)" xfId="806"/>
    <cellStyle name="_3M建廠(立體停車場)930726_3M南科廠一期新建工程標單930908_3M南科廠一期新建工程標單930908_3M南科廠一期新建工程標單931011_3M南科廠一期新建工程標單931011_地政案成本(吳)941020" xfId="807"/>
    <cellStyle name="_3M建廠(立體停車場)930726_3M南科廠一期新建工程標單930908_3M南科廠一期新建工程標單930908_3M南科廠一期新建工程標單931011_3M南科廠一期新建工程標單931011_地政案成本--工地預算" xfId="808"/>
    <cellStyle name="_3M建廠(立體停車場)930726_3M南科廠一期新建工程標單930908_3M南科廠一期新建工程標單930908_3M南科廠一期新建工程標單931011_3M南科廠一期新建工程標單931011_統包工程設計費及規費" xfId="809"/>
    <cellStyle name="_3M建廠(立體停車場)930726_3M南科廠一期新建工程標單930908_3M南科廠一期新建工程標單930908_3M南科廠一期新建工程標單931011_HS_fab3倉庫940307三版預算維護用-1" xfId="810"/>
    <cellStyle name="_3M建廠(立體停車場)930726_3M南科廠一期新建工程標單930908_3M南科廠一期新建工程標單930908_3M南科廠一期新建工程標單931011_HS_fab3倉庫940307三版預算維護用-1_給工地參考瀚倉預算940407(new)" xfId="811"/>
    <cellStyle name="_3M建廠(立體停車場)930726_3M南科廠一期新建工程標單930908_3M南科廠一期新建工程標單930908_3M南科廠一期新建工程標單931011_地政案成本(吳)941020" xfId="812"/>
    <cellStyle name="_3M建廠(立體停車場)930726_3M南科廠一期新建工程標單930908_3M南科廠一期新建工程標單930908_3M南科廠一期新建工程標單931011_地政案成本--工地預算" xfId="813"/>
    <cellStyle name="_3M建廠(立體停車場)930726_3M南科廠一期新建工程標單930908_3M南科廠一期新建工程標單930908_3M南科廠一期新建工程標單931011_統包工程設計費及規費" xfId="814"/>
    <cellStyle name="_3M建廠(立體停車場)930726_3M南科廠一期新建工程標單930908_3M南科廠一期新建工程標單930908_HS_fab3倉庫940307三版預算維護用-1" xfId="815"/>
    <cellStyle name="_3M建廠(立體停車場)930726_3M南科廠一期新建工程標單930908_3M南科廠一期新建工程標單930908_HS_fab3倉庫940307三版預算維護用-1_給工地參考瀚倉預算940407(new)" xfId="816"/>
    <cellStyle name="_3M建廠(立體停車場)930726_3M南科廠一期新建工程標單930908_3M南科廠一期新建工程標單930908_地政案成本(吳)941020" xfId="817"/>
    <cellStyle name="_3M建廠(立體停車場)930726_3M南科廠一期新建工程標單930908_3M南科廠一期新建工程標單930908_地政案成本--工地預算" xfId="818"/>
    <cellStyle name="_3M建廠(立體停車場)930726_3M南科廠一期新建工程標單930908_3M南科廠一期新建工程標單930908_統包工程設計費及規費" xfId="819"/>
    <cellStyle name="_3M建廠(立體停車場)930726_3M南科廠一期新建工程標單930908_3M南科廠一期新建工程標單931011" xfId="820"/>
    <cellStyle name="_3M建廠(立體停車場)930726_3M南科廠一期新建工程標單930908_3M南科廠一期新建工程標單931011_HS_fab3倉庫940307三版預算維護用-1" xfId="821"/>
    <cellStyle name="_3M建廠(立體停車場)930726_3M南科廠一期新建工程標單930908_3M南科廠一期新建工程標單931011_HS_fab3倉庫940307三版預算維護用-1_給工地參考瀚倉預算940407(new)" xfId="822"/>
    <cellStyle name="_3M建廠(立體停車場)930726_3M南科廠一期新建工程標單930908_3M南科廠一期新建工程標單931011_地政案成本(吳)941020" xfId="823"/>
    <cellStyle name="_3M建廠(立體停車場)930726_3M南科廠一期新建工程標單930908_3M南科廠一期新建工程標單931011_地政案成本--工地預算" xfId="824"/>
    <cellStyle name="_3M建廠(立體停車場)930726_3M南科廠一期新建工程標單930908_3M南科廠一期新建工程標單931011_統包工程設計費及規費" xfId="825"/>
    <cellStyle name="_3M建廠(立體停車場)930726_3M南科廠一期新建工程標單930908_HS_fab3倉庫940307三版預算維護用-1" xfId="826"/>
    <cellStyle name="_3M建廠(立體停車場)930726_3M南科廠一期新建工程標單930908_HS_fab3倉庫940307三版預算維護用-1_給工地參考瀚倉預算940407(new)" xfId="827"/>
    <cellStyle name="_3M建廠(立體停車場)930726_3M南科廠一期新建工程標單930908_地政案成本(吳)941020" xfId="828"/>
    <cellStyle name="_3M建廠(立體停車場)930726_3M南科廠一期新建工程標單930908_地政案成本--工地預算" xfId="829"/>
    <cellStyle name="_3M建廠(立體停車場)930726_3M南科廠一期新建工程標單930908_統包工程設計費及規費" xfId="830"/>
    <cellStyle name="_3M建廠(立體停車場)930726_3M南科廠一期新建工程標單931011" xfId="831"/>
    <cellStyle name="_3M建廠(立體停車場)930726_3M南科廠一期新建工程標單931011_3M南科廠一期新建工程預算931019" xfId="832"/>
    <cellStyle name="_3M建廠(立體停車場)930726_3M南科廠一期新建工程標單931011_3M南科廠一期新建工程預算931019_HS_fab3倉庫940307三版預算維護用-1" xfId="833"/>
    <cellStyle name="_3M建廠(立體停車場)930726_3M南科廠一期新建工程標單931011_3M南科廠一期新建工程預算931019_HS_fab3倉庫940307三版預算維護用-1_給工地參考瀚倉預算940407(new)" xfId="834"/>
    <cellStyle name="_3M建廠(立體停車場)930726_3M南科廠一期新建工程標單931011_3M南科廠一期新建工程預算931019_地政案成本(吳)941020" xfId="835"/>
    <cellStyle name="_3M建廠(立體停車場)930726_3M南科廠一期新建工程標單931011_3M南科廠一期新建工程預算931019_地政案成本--工地預算" xfId="836"/>
    <cellStyle name="_3M建廠(立體停車場)930726_3M南科廠一期新建工程標單931011_3M南科廠一期新建工程標單931011" xfId="837"/>
    <cellStyle name="_3M建廠(立體停車場)930726_3M南科廠一期新建工程標單931011_3M南科廠一期新建工程標單931011_HS_fab3倉庫940307三版預算維護用-1" xfId="838"/>
    <cellStyle name="_3M建廠(立體停車場)930726_3M南科廠一期新建工程標單931011_3M南科廠一期新建工程標單931011_HS_fab3倉庫940307三版預算維護用-1_給工地參考瀚倉預算940407(new)" xfId="839"/>
    <cellStyle name="_3M建廠(立體停車場)930726_3M南科廠一期新建工程標單931011_3M南科廠一期新建工程標單931011_地政案成本(吳)941020" xfId="840"/>
    <cellStyle name="_3M建廠(立體停車場)930726_3M南科廠一期新建工程標單931011_3M南科廠一期新建工程標單931011_地政案成本--工地預算" xfId="841"/>
    <cellStyle name="_3M建廠(立體停車場)930726_3M南科廠一期新建工程標單931011_3M南科廠一期新建工程標單931011_統包工程設計費及規費" xfId="842"/>
    <cellStyle name="_3M建廠(立體停車場)930726_3M南科廠一期新建工程標單931011_HS_fab3倉庫940307三版預算維護用-1" xfId="843"/>
    <cellStyle name="_3M建廠(立體停車場)930726_3M南科廠一期新建工程標單931011_HS_fab3倉庫940307三版預算維護用-1_給工地參考瀚倉預算940407(new)" xfId="844"/>
    <cellStyle name="_3M建廠(立體停車場)930726_3M南科廠一期新建工程標單931011_地政案成本(吳)941020" xfId="845"/>
    <cellStyle name="_3M建廠(立體停車場)930726_3M南科廠一期新建工程標單931011_地政案成本--工地預算" xfId="846"/>
    <cellStyle name="_3M建廠(立體停車場)930726_3M南科廠一期新建工程標單931011_統包工程設計費及規費" xfId="847"/>
    <cellStyle name="_3M建廠(立體停車場)930726_HS_fab3倉庫940307三版預算維護用-1" xfId="848"/>
    <cellStyle name="_3M建廠(立體停車場)930726_HS_fab3倉庫940307三版預算維護用-1_給工地參考瀚倉預算940407(new)" xfId="849"/>
    <cellStyle name="_3M建廠(立體停車場)930726_地政案成本(吳)941020" xfId="850"/>
    <cellStyle name="_3M建廠(立體停車場)930726_地政案成本--工地預算" xfId="851"/>
    <cellStyle name="_3M建廠(立體停車場)930726_統包工程設計費及規費" xfId="852"/>
    <cellStyle name="_3M建廠(立體停車場)930727" xfId="853"/>
    <cellStyle name="_3M建廠(立體停車場)930727_3M南科廠一期新建工程預算931019" xfId="854"/>
    <cellStyle name="_3M建廠(立體停車場)930727_3M南科廠一期新建工程預算931019_HS_fab3倉庫940307三版預算維護用-1" xfId="855"/>
    <cellStyle name="_3M建廠(立體停車場)930727_3M南科廠一期新建工程預算931019_HS_fab3倉庫940307三版預算維護用-1_給工地參考瀚倉預算940407(new)" xfId="856"/>
    <cellStyle name="_3M建廠(立體停車場)930727_3M南科廠一期新建工程預算931019_地政案成本(吳)941020" xfId="857"/>
    <cellStyle name="_3M建廠(立體停車場)930727_3M南科廠一期新建工程預算931019_地政案成本--工地預算" xfId="858"/>
    <cellStyle name="_3M建廠(立體停車場)930727_3M南科廠一期新建工程標單930908" xfId="859"/>
    <cellStyle name="_3M建廠(立體停車場)930727_3M南科廠一期新建工程標單930908_3M南科廠一期新建工程標單931011" xfId="860"/>
    <cellStyle name="_3M建廠(立體停車場)930727_3M南科廠一期新建工程標單930908_3M南科廠一期新建工程標單931011_3M南科廠一期新建工程預算931019" xfId="861"/>
    <cellStyle name="_3M建廠(立體停車場)930727_3M南科廠一期新建工程標單930908_3M南科廠一期新建工程標單931011_3M南科廠一期新建工程預算931019_HS_fab3倉庫940307三版預算維護用-1" xfId="862"/>
    <cellStyle name="_3M建廠(立體停車場)930727_3M南科廠一期新建工程標單930908_3M南科廠一期新建工程標單931011_3M南科廠一期新建工程預算931019_HS_fab3倉庫940307三版預算維護用-1_給工地參考瀚倉預算940407(new)" xfId="863"/>
    <cellStyle name="_3M建廠(立體停車場)930727_3M南科廠一期新建工程標單930908_3M南科廠一期新建工程標單931011_3M南科廠一期新建工程預算931019_地政案成本(吳)941020" xfId="864"/>
    <cellStyle name="_3M建廠(立體停車場)930727_3M南科廠一期新建工程標單930908_3M南科廠一期新建工程標單931011_3M南科廠一期新建工程預算931019_地政案成本--工地預算" xfId="865"/>
    <cellStyle name="_3M建廠(立體停車場)930727_3M南科廠一期新建工程標單930908_3M南科廠一期新建工程標單931011_3M南科廠一期新建工程標單931011" xfId="866"/>
    <cellStyle name="_3M建廠(立體停車場)930727_3M南科廠一期新建工程標單930908_3M南科廠一期新建工程標單931011_3M南科廠一期新建工程標單931011_HS_fab3倉庫940307三版預算維護用-1" xfId="867"/>
    <cellStyle name="_3M建廠(立體停車場)930727_3M南科廠一期新建工程標單930908_3M南科廠一期新建工程標單931011_3M南科廠一期新建工程標單931011_HS_fab3倉庫940307三版預算維護用-1_給工地參考瀚倉預算940407(new)" xfId="868"/>
    <cellStyle name="_3M建廠(立體停車場)930727_3M南科廠一期新建工程標單930908_3M南科廠一期新建工程標單931011_3M南科廠一期新建工程標單931011_地政案成本(吳)941020" xfId="869"/>
    <cellStyle name="_3M建廠(立體停車場)930727_3M南科廠一期新建工程標單930908_3M南科廠一期新建工程標單931011_3M南科廠一期新建工程標單931011_地政案成本--工地預算" xfId="870"/>
    <cellStyle name="_3M建廠(立體停車場)930727_3M南科廠一期新建工程標單930908_3M南科廠一期新建工程標單931011_3M南科廠一期新建工程標單931011_統包工程設計費及規費" xfId="871"/>
    <cellStyle name="_3M建廠(立體停車場)930727_3M南科廠一期新建工程標單930908_3M南科廠一期新建工程標單931011_HS_fab3倉庫940307三版預算維護用-1" xfId="872"/>
    <cellStyle name="_3M建廠(立體停車場)930727_3M南科廠一期新建工程標單930908_3M南科廠一期新建工程標單931011_HS_fab3倉庫940307三版預算維護用-1_給工地參考瀚倉預算940407(new)" xfId="873"/>
    <cellStyle name="_3M建廠(立體停車場)930727_3M南科廠一期新建工程標單930908_3M南科廠一期新建工程標單931011_地政案成本(吳)941020" xfId="874"/>
    <cellStyle name="_3M建廠(立體停車場)930727_3M南科廠一期新建工程標單930908_3M南科廠一期新建工程標單931011_地政案成本--工地預算" xfId="875"/>
    <cellStyle name="_3M建廠(立體停車場)930727_3M南科廠一期新建工程標單930908_3M南科廠一期新建工程標單931011_統包工程設計費及規費" xfId="876"/>
    <cellStyle name="_3M建廠(立體停車場)930727_3M南科廠一期新建工程標單930908_HS_fab3倉庫940307三版預算維護用-1" xfId="877"/>
    <cellStyle name="_3M建廠(立體停車場)930727_3M南科廠一期新建工程標單930908_HS_fab3倉庫940307三版預算維護用-1_給工地參考瀚倉預算940407(new)" xfId="878"/>
    <cellStyle name="_3M建廠(立體停車場)930727_3M南科廠一期新建工程標單930908_地政案成本(吳)941020" xfId="879"/>
    <cellStyle name="_3M建廠(立體停車場)930727_3M南科廠一期新建工程標單930908_地政案成本--工地預算" xfId="880"/>
    <cellStyle name="_3M建廠(立體停車場)930727_3M南科廠一期新建工程標單930908_統包工程設計費及規費" xfId="881"/>
    <cellStyle name="_3M建廠(立體停車場)930727_3M南科廠一期新建工程標單931011" xfId="882"/>
    <cellStyle name="_3M建廠(立體停車場)930727_3M南科廠一期新建工程標單931011_HS_fab3倉庫940307三版預算維護用-1" xfId="883"/>
    <cellStyle name="_3M建廠(立體停車場)930727_3M南科廠一期新建工程標單931011_HS_fab3倉庫940307三版預算維護用-1_給工地參考瀚倉預算940407(new)" xfId="884"/>
    <cellStyle name="_3M建廠(立體停車場)930727_3M南科廠一期新建工程標單931011_地政案成本(吳)941020" xfId="885"/>
    <cellStyle name="_3M建廠(立體停車場)930727_3M南科廠一期新建工程標單931011_地政案成本--工地預算" xfId="886"/>
    <cellStyle name="_3M建廠(立體停車場)930727_3M南科廠一期新建工程標單931011_統包工程設計費及規費" xfId="887"/>
    <cellStyle name="_3M建廠(立體停車場)930727_3M建廠(立體停車場)930727" xfId="888"/>
    <cellStyle name="_3M建廠(立體停車場)930727_3M建廠(立體停車場)930727_3M南科廠一期新建工程標單930908" xfId="889"/>
    <cellStyle name="_3M建廠(立體停車場)930727_3M建廠(立體停車場)930727_3M南科廠一期新建工程標單930908_3M南科廠一期新建工程預算931019" xfId="890"/>
    <cellStyle name="_3M建廠(立體停車場)930727_3M建廠(立體停車場)930727_3M南科廠一期新建工程標單930908_3M南科廠一期新建工程預算931019_HS_fab3倉庫940307三版預算維護用-1" xfId="891"/>
    <cellStyle name="_3M建廠(立體停車場)930727_3M建廠(立體停車場)930727_3M南科廠一期新建工程標單930908_3M南科廠一期新建工程預算931019_HS_fab3倉庫940307三版預算維護用-1_給工地參考瀚倉預算940407(new)" xfId="892"/>
    <cellStyle name="_3M建廠(立體停車場)930727_3M建廠(立體停車場)930727_3M南科廠一期新建工程標單930908_3M南科廠一期新建工程預算931019_地政案成本(吳)941020" xfId="893"/>
    <cellStyle name="_3M建廠(立體停車場)930727_3M建廠(立體停車場)930727_3M南科廠一期新建工程標單930908_3M南科廠一期新建工程預算931019_地政案成本--工地預算" xfId="894"/>
    <cellStyle name="_3M建廠(立體停車場)930727_3M建廠(立體停車場)930727_3M南科廠一期新建工程標單930908_3M南科廠一期新建工程標單930908" xfId="895"/>
    <cellStyle name="_3M建廠(立體停車場)930727_3M建廠(立體停車場)930727_3M南科廠一期新建工程標單930908_3M南科廠一期新建工程標單930908_3M南科廠一期新建工程標單931011" xfId="896"/>
    <cellStyle name="_3M建廠(立體停車場)930727_3M建廠(立體停車場)930727_3M南科廠一期新建工程標單930908_3M南科廠一期新建工程標單930908_3M南科廠一期新建工程標單931011_3M南科廠一期新建工程預算931019" xfId="897"/>
    <cellStyle name="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898"/>
    <cellStyle name="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899"/>
    <cellStyle name="_3M建廠(立體停車場)930727_3M建廠(立體停車場)930727_3M南科廠一期新建工程標單930908_3M南科廠一期新建工程標單930908_3M南科廠一期新建工程標單931011_3M南科廠一期新建工程預算931019_地政案成本(吳)941020" xfId="900"/>
    <cellStyle name="_3M建廠(立體停車場)930727_3M建廠(立體停車場)930727_3M南科廠一期新建工程標單930908_3M南科廠一期新建工程標單930908_3M南科廠一期新建工程標單931011_3M南科廠一期新建工程預算931019_地政案成本--工地預算" xfId="901"/>
    <cellStyle name="_3M建廠(立體停車場)930727_3M建廠(立體停車場)930727_3M南科廠一期新建工程標單930908_3M南科廠一期新建工程標單930908_3M南科廠一期新建工程標單931011_3M南科廠一期新建工程標單931011" xfId="902"/>
    <cellStyle name="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903"/>
    <cellStyle name="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904"/>
    <cellStyle name="_3M建廠(立體停車場)930727_3M建廠(立體停車場)930727_3M南科廠一期新建工程標單930908_3M南科廠一期新建工程標單930908_3M南科廠一期新建工程標單931011_3M南科廠一期新建工程標單931011_地政案成本(吳)941020" xfId="905"/>
    <cellStyle name="_3M建廠(立體停車場)930727_3M建廠(立體停車場)930727_3M南科廠一期新建工程標單930908_3M南科廠一期新建工程標單930908_3M南科廠一期新建工程標單931011_3M南科廠一期新建工程標單931011_地政案成本--工地預算" xfId="906"/>
    <cellStyle name="_3M建廠(立體停車場)930727_3M建廠(立體停車場)930727_3M南科廠一期新建工程標單930908_3M南科廠一期新建工程標單930908_3M南科廠一期新建工程標單931011_3M南科廠一期新建工程標單931011_統包工程設計費及規費" xfId="907"/>
    <cellStyle name="_3M建廠(立體停車場)930727_3M建廠(立體停車場)930727_3M南科廠一期新建工程標單930908_3M南科廠一期新建工程標單930908_3M南科廠一期新建工程標單931011_HS_fab3倉庫940307三版預算維護用-1" xfId="908"/>
    <cellStyle name="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909"/>
    <cellStyle name="_3M建廠(立體停車場)930727_3M建廠(立體停車場)930727_3M南科廠一期新建工程標單930908_3M南科廠一期新建工程標單930908_3M南科廠一期新建工程標單931011_地政案成本(吳)941020" xfId="910"/>
    <cellStyle name="_3M建廠(立體停車場)930727_3M建廠(立體停車場)930727_3M南科廠一期新建工程標單930908_3M南科廠一期新建工程標單930908_3M南科廠一期新建工程標單931011_地政案成本--工地預算" xfId="911"/>
    <cellStyle name="_3M建廠(立體停車場)930727_3M建廠(立體停車場)930727_3M南科廠一期新建工程標單930908_3M南科廠一期新建工程標單930908_3M南科廠一期新建工程標單931011_統包工程設計費及規費" xfId="912"/>
    <cellStyle name="_3M建廠(立體停車場)930727_3M建廠(立體停車場)930727_3M南科廠一期新建工程標單930908_3M南科廠一期新建工程標單930908_HS_fab3倉庫940307三版預算維護用-1" xfId="913"/>
    <cellStyle name="_3M建廠(立體停車場)930727_3M建廠(立體停車場)930727_3M南科廠一期新建工程標單930908_3M南科廠一期新建工程標單930908_HS_fab3倉庫940307三版預算維護用-1_給工地參考瀚倉預算940407(new)" xfId="914"/>
    <cellStyle name="_3M建廠(立體停車場)930727_3M建廠(立體停車場)930727_3M南科廠一期新建工程標單930908_3M南科廠一期新建工程標單930908_地政案成本(吳)941020" xfId="915"/>
    <cellStyle name="_3M建廠(立體停車場)930727_3M建廠(立體停車場)930727_3M南科廠一期新建工程標單930908_3M南科廠一期新建工程標單930908_地政案成本--工地預算" xfId="916"/>
    <cellStyle name="_3M建廠(立體停車場)930727_3M建廠(立體停車場)930727_3M南科廠一期新建工程標單930908_3M南科廠一期新建工程標單930908_統包工程設計費及規費" xfId="917"/>
    <cellStyle name="_3M建廠(立體停車場)930727_3M建廠(立體停車場)930727_3M南科廠一期新建工程標單930908_3M南科廠一期新建工程標單931011" xfId="918"/>
    <cellStyle name="_3M建廠(立體停車場)930727_3M建廠(立體停車場)930727_3M南科廠一期新建工程標單930908_3M南科廠一期新建工程標單931011_HS_fab3倉庫940307三版預算維護用-1" xfId="919"/>
    <cellStyle name="_3M建廠(立體停車場)930727_3M建廠(立體停車場)930727_3M南科廠一期新建工程標單930908_3M南科廠一期新建工程標單931011_HS_fab3倉庫940307三版預算維護用-1_給工地參考瀚倉預算940407(new)" xfId="920"/>
    <cellStyle name="_3M建廠(立體停車場)930727_3M建廠(立體停車場)930727_3M南科廠一期新建工程標單930908_3M南科廠一期新建工程標單931011_地政案成本(吳)941020" xfId="921"/>
    <cellStyle name="_3M建廠(立體停車場)930727_3M建廠(立體停車場)930727_3M南科廠一期新建工程標單930908_3M南科廠一期新建工程標單931011_地政案成本--工地預算" xfId="922"/>
    <cellStyle name="_3M建廠(立體停車場)930727_3M建廠(立體停車場)930727_3M南科廠一期新建工程標單930908_3M南科廠一期新建工程標單931011_統包工程設計費及規費" xfId="923"/>
    <cellStyle name="_3M建廠(立體停車場)930727_3M建廠(立體停車場)930727_3M南科廠一期新建工程標單930908_HS_fab3倉庫940307三版預算維護用-1" xfId="924"/>
    <cellStyle name="_3M建廠(立體停車場)930727_3M建廠(立體停車場)930727_3M南科廠一期新建工程標單930908_HS_fab3倉庫940307三版預算維護用-1_給工地參考瀚倉預算940407(new)" xfId="925"/>
    <cellStyle name="_3M建廠(立體停車場)930727_3M建廠(立體停車場)930727_3M南科廠一期新建工程標單930908_地政案成本(吳)941020" xfId="926"/>
    <cellStyle name="_3M建廠(立體停車場)930727_3M建廠(立體停車場)930727_3M南科廠一期新建工程標單930908_地政案成本--工地預算" xfId="927"/>
    <cellStyle name="_3M建廠(立體停車場)930727_3M建廠(立體停車場)930727_3M南科廠一期新建工程標單930908_統包工程設計費及規費" xfId="928"/>
    <cellStyle name="_3M建廠(立體停車場)930727_3M建廠(立體停車場)930727_3M南科廠一期新建工程標單931011" xfId="929"/>
    <cellStyle name="_3M建廠(立體停車場)930727_3M建廠(立體停車場)930727_3M南科廠一期新建工程標單931011_3M南科廠一期新建工程預算931019" xfId="930"/>
    <cellStyle name="_3M建廠(立體停車場)930727_3M建廠(立體停車場)930727_3M南科廠一期新建工程標單931011_3M南科廠一期新建工程預算931019_HS_fab3倉庫940307三版預算維護用-1" xfId="931"/>
    <cellStyle name="_3M建廠(立體停車場)930727_3M建廠(立體停車場)930727_3M南科廠一期新建工程標單931011_3M南科廠一期新建工程預算931019_HS_fab3倉庫940307三版預算維護用-1_給工地參考瀚倉預算940407(new)" xfId="932"/>
    <cellStyle name="_3M建廠(立體停車場)930727_3M建廠(立體停車場)930727_3M南科廠一期新建工程標單931011_3M南科廠一期新建工程預算931019_地政案成本(吳)941020" xfId="933"/>
    <cellStyle name="_3M建廠(立體停車場)930727_3M建廠(立體停車場)930727_3M南科廠一期新建工程標單931011_3M南科廠一期新建工程預算931019_地政案成本--工地預算" xfId="934"/>
    <cellStyle name="_3M建廠(立體停車場)930727_3M建廠(立體停車場)930727_3M南科廠一期新建工程標單931011_3M南科廠一期新建工程標單931011" xfId="935"/>
    <cellStyle name="_3M建廠(立體停車場)930727_3M建廠(立體停車場)930727_3M南科廠一期新建工程標單931011_3M南科廠一期新建工程標單931011_HS_fab3倉庫940307三版預算維護用-1" xfId="936"/>
    <cellStyle name="_3M建廠(立體停車場)930727_3M建廠(立體停車場)930727_3M南科廠一期新建工程標單931011_3M南科廠一期新建工程標單931011_HS_fab3倉庫940307三版預算維護用-1_給工地參考瀚倉預算940407(new)" xfId="937"/>
    <cellStyle name="_3M建廠(立體停車場)930727_3M建廠(立體停車場)930727_3M南科廠一期新建工程標單931011_3M南科廠一期新建工程標單931011_地政案成本(吳)941020" xfId="938"/>
    <cellStyle name="_3M建廠(立體停車場)930727_3M建廠(立體停車場)930727_3M南科廠一期新建工程標單931011_3M南科廠一期新建工程標單931011_地政案成本--工地預算" xfId="939"/>
    <cellStyle name="_3M建廠(立體停車場)930727_3M建廠(立體停車場)930727_3M南科廠一期新建工程標單931011_3M南科廠一期新建工程標單931011_統包工程設計費及規費" xfId="940"/>
    <cellStyle name="_3M建廠(立體停車場)930727_3M建廠(立體停車場)930727_3M南科廠一期新建工程標單931011_HS_fab3倉庫940307三版預算維護用-1" xfId="941"/>
    <cellStyle name="_3M建廠(立體停車場)930727_3M建廠(立體停車場)930727_3M南科廠一期新建工程標單931011_HS_fab3倉庫940307三版預算維護用-1_給工地參考瀚倉預算940407(new)" xfId="942"/>
    <cellStyle name="_3M建廠(立體停車場)930727_3M建廠(立體停車場)930727_3M南科廠一期新建工程標單931011_地政案成本(吳)941020" xfId="943"/>
    <cellStyle name="_3M建廠(立體停車場)930727_3M建廠(立體停車場)930727_3M南科廠一期新建工程標單931011_地政案成本--工地預算" xfId="944"/>
    <cellStyle name="_3M建廠(立體停車場)930727_3M建廠(立體停車場)930727_3M南科廠一期新建工程標單931011_統包工程設計費及規費" xfId="945"/>
    <cellStyle name="_3M建廠(立體停車場)930727_3M建廠(立體停車場)930727_HS_fab3倉庫940307三版預算維護用-1" xfId="946"/>
    <cellStyle name="_3M建廠(立體停車場)930727_3M建廠(立體停車場)930727_HS_fab3倉庫940307三版預算維護用-1_給工地參考瀚倉預算940407(new)" xfId="947"/>
    <cellStyle name="_3M建廠(立體停車場)930727_3M建廠(立體停車場)930727_地政案成本(吳)941020" xfId="948"/>
    <cellStyle name="_3M建廠(立體停車場)930727_3M建廠(立體停車場)930727_地政案成本--工地預算" xfId="949"/>
    <cellStyle name="_3M建廠(立體停車場)930727_3M建廠(立體停車場)930727_統包工程設計費及規費" xfId="950"/>
    <cellStyle name="_3M建廠(立體停車場)930727_3M建廠(立體停車場)930729" xfId="951"/>
    <cellStyle name="_3M建廠(立體停車場)930727_3M建廠(立體停車場)930729_3M南科廠一期新建工程標單930908" xfId="952"/>
    <cellStyle name="_3M建廠(立體停車場)930727_3M建廠(立體停車場)930729_3M南科廠一期新建工程標單930908_3M南科廠一期新建工程預算931019" xfId="953"/>
    <cellStyle name="_3M建廠(立體停車場)930727_3M建廠(立體停車場)930729_3M南科廠一期新建工程標單930908_3M南科廠一期新建工程預算931019_HS_fab3倉庫940307三版預算維護用-1" xfId="954"/>
    <cellStyle name="_3M建廠(立體停車場)930727_3M建廠(立體停車場)930729_3M南科廠一期新建工程標單930908_3M南科廠一期新建工程預算931019_HS_fab3倉庫940307三版預算維護用-1_給工地參考瀚倉預算940407(new)" xfId="955"/>
    <cellStyle name="_3M建廠(立體停車場)930727_3M建廠(立體停車場)930729_3M南科廠一期新建工程標單930908_3M南科廠一期新建工程預算931019_地政案成本(吳)941020" xfId="956"/>
    <cellStyle name="_3M建廠(立體停車場)930727_3M建廠(立體停車場)930729_3M南科廠一期新建工程標單930908_3M南科廠一期新建工程預算931019_地政案成本--工地預算" xfId="957"/>
    <cellStyle name="_3M建廠(立體停車場)930727_3M建廠(立體停車場)930729_3M南科廠一期新建工程標單930908_3M南科廠一期新建工程標單930908" xfId="958"/>
    <cellStyle name="_3M建廠(立體停車場)930727_3M建廠(立體停車場)930729_3M南科廠一期新建工程標單930908_3M南科廠一期新建工程標單930908_3M南科廠一期新建工程標單931011" xfId="959"/>
    <cellStyle name="_3M建廠(立體停車場)930727_3M建廠(立體停車場)930729_3M南科廠一期新建工程標單930908_3M南科廠一期新建工程標單930908_3M南科廠一期新建工程標單931011_3M南科廠一期新建工程預算931019" xfId="960"/>
    <cellStyle name="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961"/>
    <cellStyle name="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962"/>
    <cellStyle name="_3M建廠(立體停車場)930727_3M建廠(立體停車場)930729_3M南科廠一期新建工程標單930908_3M南科廠一期新建工程標單930908_3M南科廠一期新建工程標單931011_3M南科廠一期新建工程預算931019_地政案成本(吳)941020" xfId="963"/>
    <cellStyle name="_3M建廠(立體停車場)930727_3M建廠(立體停車場)930729_3M南科廠一期新建工程標單930908_3M南科廠一期新建工程標單930908_3M南科廠一期新建工程標單931011_3M南科廠一期新建工程預算931019_地政案成本--工地預算" xfId="964"/>
    <cellStyle name="_3M建廠(立體停車場)930727_3M建廠(立體停車場)930729_3M南科廠一期新建工程標單930908_3M南科廠一期新建工程標單930908_3M南科廠一期新建工程標單931011_3M南科廠一期新建工程標單931011" xfId="965"/>
    <cellStyle name="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966"/>
    <cellStyle name="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967"/>
    <cellStyle name="_3M建廠(立體停車場)930727_3M建廠(立體停車場)930729_3M南科廠一期新建工程標單930908_3M南科廠一期新建工程標單930908_3M南科廠一期新建工程標單931011_3M南科廠一期新建工程標單931011_地政案成本(吳)941020" xfId="968"/>
    <cellStyle name="_3M建廠(立體停車場)930727_3M建廠(立體停車場)930729_3M南科廠一期新建工程標單930908_3M南科廠一期新建工程標單930908_3M南科廠一期新建工程標單931011_3M南科廠一期新建工程標單931011_地政案成本--工地預算" xfId="969"/>
    <cellStyle name="_3M建廠(立體停車場)930727_3M建廠(立體停車場)930729_3M南科廠一期新建工程標單930908_3M南科廠一期新建工程標單930908_3M南科廠一期新建工程標單931011_3M南科廠一期新建工程標單931011_統包工程設計費及規費" xfId="970"/>
    <cellStyle name="_3M建廠(立體停車場)930727_3M建廠(立體停車場)930729_3M南科廠一期新建工程標單930908_3M南科廠一期新建工程標單930908_3M南科廠一期新建工程標單931011_HS_fab3倉庫940307三版預算維護用-1" xfId="971"/>
    <cellStyle name="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972"/>
    <cellStyle name="_3M建廠(立體停車場)930727_3M建廠(立體停車場)930729_3M南科廠一期新建工程標單930908_3M南科廠一期新建工程標單930908_3M南科廠一期新建工程標單931011_地政案成本(吳)941020" xfId="973"/>
    <cellStyle name="_3M建廠(立體停車場)930727_3M建廠(立體停車場)930729_3M南科廠一期新建工程標單930908_3M南科廠一期新建工程標單930908_3M南科廠一期新建工程標單931011_地政案成本--工地預算" xfId="974"/>
    <cellStyle name="_3M建廠(立體停車場)930727_3M建廠(立體停車場)930729_3M南科廠一期新建工程標單930908_3M南科廠一期新建工程標單930908_3M南科廠一期新建工程標單931011_統包工程設計費及規費" xfId="975"/>
    <cellStyle name="_3M建廠(立體停車場)930727_3M建廠(立體停車場)930729_3M南科廠一期新建工程標單930908_3M南科廠一期新建工程標單930908_HS_fab3倉庫940307三版預算維護用-1" xfId="976"/>
    <cellStyle name="_3M建廠(立體停車場)930727_3M建廠(立體停車場)930729_3M南科廠一期新建工程標單930908_3M南科廠一期新建工程標單930908_HS_fab3倉庫940307三版預算維護用-1_給工地參考瀚倉預算940407(new)" xfId="977"/>
    <cellStyle name="_3M建廠(立體停車場)930727_3M建廠(立體停車場)930729_3M南科廠一期新建工程標單930908_3M南科廠一期新建工程標單930908_地政案成本(吳)941020" xfId="978"/>
    <cellStyle name="_3M建廠(立體停車場)930727_3M建廠(立體停車場)930729_3M南科廠一期新建工程標單930908_3M南科廠一期新建工程標單930908_地政案成本--工地預算" xfId="979"/>
    <cellStyle name="_3M建廠(立體停車場)930727_3M建廠(立體停車場)930729_3M南科廠一期新建工程標單930908_3M南科廠一期新建工程標單930908_統包工程設計費及規費" xfId="980"/>
    <cellStyle name="_3M建廠(立體停車場)930727_3M建廠(立體停車場)930729_3M南科廠一期新建工程標單930908_3M南科廠一期新建工程標單931011" xfId="981"/>
    <cellStyle name="_3M建廠(立體停車場)930727_3M建廠(立體停車場)930729_3M南科廠一期新建工程標單930908_3M南科廠一期新建工程標單931011_HS_fab3倉庫940307三版預算維護用-1" xfId="982"/>
    <cellStyle name="_3M建廠(立體停車場)930727_3M建廠(立體停車場)930729_3M南科廠一期新建工程標單930908_3M南科廠一期新建工程標單931011_HS_fab3倉庫940307三版預算維護用-1_給工地參考瀚倉預算940407(new)" xfId="983"/>
    <cellStyle name="_3M建廠(立體停車場)930727_3M建廠(立體停車場)930729_3M南科廠一期新建工程標單930908_3M南科廠一期新建工程標單931011_地政案成本(吳)941020" xfId="984"/>
    <cellStyle name="_3M建廠(立體停車場)930727_3M建廠(立體停車場)930729_3M南科廠一期新建工程標單930908_3M南科廠一期新建工程標單931011_地政案成本--工地預算" xfId="985"/>
    <cellStyle name="_3M建廠(立體停車場)930727_3M建廠(立體停車場)930729_3M南科廠一期新建工程標單930908_3M南科廠一期新建工程標單931011_統包工程設計費及規費" xfId="986"/>
    <cellStyle name="_3M建廠(立體停車場)930727_3M建廠(立體停車場)930729_3M南科廠一期新建工程標單930908_HS_fab3倉庫940307三版預算維護用-1" xfId="987"/>
    <cellStyle name="_3M建廠(立體停車場)930727_3M建廠(立體停車場)930729_3M南科廠一期新建工程標單930908_HS_fab3倉庫940307三版預算維護用-1_給工地參考瀚倉預算940407(new)" xfId="988"/>
    <cellStyle name="_3M建廠(立體停車場)930727_3M建廠(立體停車場)930729_3M南科廠一期新建工程標單930908_地政案成本(吳)941020" xfId="989"/>
    <cellStyle name="_3M建廠(立體停車場)930727_3M建廠(立體停車場)930729_3M南科廠一期新建工程標單930908_地政案成本--工地預算" xfId="990"/>
    <cellStyle name="_3M建廠(立體停車場)930727_3M建廠(立體停車場)930729_3M南科廠一期新建工程標單930908_統包工程設計費及規費" xfId="991"/>
    <cellStyle name="_3M建廠(立體停車場)930727_3M建廠(立體停車場)930729_3M南科廠一期新建工程標單931011" xfId="992"/>
    <cellStyle name="_3M建廠(立體停車場)930727_3M建廠(立體停車場)930729_3M南科廠一期新建工程標單931011_3M南科廠一期新建工程預算931019" xfId="993"/>
    <cellStyle name="_3M建廠(立體停車場)930727_3M建廠(立體停車場)930729_3M南科廠一期新建工程標單931011_3M南科廠一期新建工程預算931019_HS_fab3倉庫940307三版預算維護用-1" xfId="994"/>
    <cellStyle name="_3M建廠(立體停車場)930727_3M建廠(立體停車場)930729_3M南科廠一期新建工程標單931011_3M南科廠一期新建工程預算931019_HS_fab3倉庫940307三版預算維護用-1_給工地參考瀚倉預算940407(new)" xfId="995"/>
    <cellStyle name="_3M建廠(立體停車場)930727_3M建廠(立體停車場)930729_3M南科廠一期新建工程標單931011_3M南科廠一期新建工程預算931019_地政案成本(吳)941020" xfId="996"/>
    <cellStyle name="_3M建廠(立體停車場)930727_3M建廠(立體停車場)930729_3M南科廠一期新建工程標單931011_3M南科廠一期新建工程預算931019_地政案成本--工地預算" xfId="997"/>
    <cellStyle name="_3M建廠(立體停車場)930727_3M建廠(立體停車場)930729_3M南科廠一期新建工程標單931011_3M南科廠一期新建工程標單931011" xfId="998"/>
    <cellStyle name="_3M建廠(立體停車場)930727_3M建廠(立體停車場)930729_3M南科廠一期新建工程標單931011_3M南科廠一期新建工程標單931011_HS_fab3倉庫940307三版預算維護用-1" xfId="999"/>
    <cellStyle name="_3M建廠(立體停車場)930727_3M建廠(立體停車場)930729_3M南科廠一期新建工程標單931011_3M南科廠一期新建工程標單931011_HS_fab3倉庫940307三版預算維護用-1_給工地參考瀚倉預算940407(new)" xfId="1000"/>
    <cellStyle name="_3M建廠(立體停車場)930727_3M建廠(立體停車場)930729_3M南科廠一期新建工程標單931011_3M南科廠一期新建工程標單931011_地政案成本(吳)941020" xfId="1001"/>
    <cellStyle name="_3M建廠(立體停車場)930727_3M建廠(立體停車場)930729_3M南科廠一期新建工程標單931011_3M南科廠一期新建工程標單931011_地政案成本--工地預算" xfId="1002"/>
    <cellStyle name="_3M建廠(立體停車場)930727_3M建廠(立體停車場)930729_3M南科廠一期新建工程標單931011_3M南科廠一期新建工程標單931011_統包工程設計費及規費" xfId="1003"/>
    <cellStyle name="_3M建廠(立體停車場)930727_3M建廠(立體停車場)930729_3M南科廠一期新建工程標單931011_HS_fab3倉庫940307三版預算維護用-1" xfId="1004"/>
    <cellStyle name="_3M建廠(立體停車場)930727_3M建廠(立體停車場)930729_3M南科廠一期新建工程標單931011_HS_fab3倉庫940307三版預算維護用-1_給工地參考瀚倉預算940407(new)" xfId="1005"/>
    <cellStyle name="_3M建廠(立體停車場)930727_3M建廠(立體停車場)930729_3M南科廠一期新建工程標單931011_地政案成本(吳)941020" xfId="1006"/>
    <cellStyle name="_3M建廠(立體停車場)930727_3M建廠(立體停車場)930729_3M南科廠一期新建工程標單931011_地政案成本--工地預算" xfId="1007"/>
    <cellStyle name="_3M建廠(立體停車場)930727_3M建廠(立體停車場)930729_3M南科廠一期新建工程標單931011_統包工程設計費及規費" xfId="1008"/>
    <cellStyle name="_3M建廠(立體停車場)930727_3M建廠(立體停車場)930729_HS_fab3倉庫940307三版預算維護用-1" xfId="1009"/>
    <cellStyle name="_3M建廠(立體停車場)930727_3M建廠(立體停車場)930729_HS_fab3倉庫940307三版預算維護用-1_給工地參考瀚倉預算940407(new)" xfId="1010"/>
    <cellStyle name="_3M建廠(立體停車場)930727_3M建廠(立體停車場)930729_地政案成本(吳)941020" xfId="1011"/>
    <cellStyle name="_3M建廠(立體停車場)930727_3M建廠(立體停車場)930729_地政案成本--工地預算" xfId="1012"/>
    <cellStyle name="_3M建廠(立體停車場)930727_3M建廠(立體停車場)930729_統包工程設計費及規費" xfId="1013"/>
    <cellStyle name="_3M建廠(立體停車場)930727_3M建廠(立體停車場)930810-2" xfId="1014"/>
    <cellStyle name="_3M建廠(立體停車場)930727_3M建廠(立體停車場)930810-2_3M南科廠一期新建工程標單930908" xfId="1015"/>
    <cellStyle name="_3M建廠(立體停車場)930727_3M建廠(立體停車場)930810-2_3M南科廠一期新建工程標單930908_3M南科廠一期新建工程預算931019" xfId="1016"/>
    <cellStyle name="_3M建廠(立體停車場)930727_3M建廠(立體停車場)930810-2_3M南科廠一期新建工程標單930908_3M南科廠一期新建工程預算931019_HS_fab3倉庫940307三版預算維護用-1" xfId="1017"/>
    <cellStyle name="_3M建廠(立體停車場)930727_3M建廠(立體停車場)930810-2_3M南科廠一期新建工程標單930908_3M南科廠一期新建工程預算931019_HS_fab3倉庫940307三版預算維護用-1_給工地參考瀚倉預算940407(new)" xfId="1018"/>
    <cellStyle name="_3M建廠(立體停車場)930727_3M建廠(立體停車場)930810-2_3M南科廠一期新建工程標單930908_3M南科廠一期新建工程預算931019_地政案成本(吳)941020" xfId="1019"/>
    <cellStyle name="_3M建廠(立體停車場)930727_3M建廠(立體停車場)930810-2_3M南科廠一期新建工程標單930908_3M南科廠一期新建工程預算931019_地政案成本--工地預算" xfId="1020"/>
    <cellStyle name="_3M建廠(立體停車場)930727_3M建廠(立體停車場)930810-2_3M南科廠一期新建工程標單930908_3M南科廠一期新建工程標單930908" xfId="1021"/>
    <cellStyle name="_3M建廠(立體停車場)930727_3M建廠(立體停車場)930810-2_3M南科廠一期新建工程標單930908_3M南科廠一期新建工程標單930908_3M南科廠一期新建工程標單931011" xfId="1022"/>
    <cellStyle name="_3M建廠(立體停車場)930727_3M建廠(立體停車場)930810-2_3M南科廠一期新建工程標單930908_3M南科廠一期新建工程標單930908_3M南科廠一期新建工程標單931011_3M南科廠一期新建工程預算931019" xfId="1023"/>
    <cellStyle name="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1024"/>
    <cellStyle name="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1025"/>
    <cellStyle name="_3M建廠(立體停車場)930727_3M建廠(立體停車場)930810-2_3M南科廠一期新建工程標單930908_3M南科廠一期新建工程標單930908_3M南科廠一期新建工程標單931011_3M南科廠一期新建工程預算931019_地政案成本(吳)941020" xfId="1026"/>
    <cellStyle name="_3M建廠(立體停車場)930727_3M建廠(立體停車場)930810-2_3M南科廠一期新建工程標單930908_3M南科廠一期新建工程標單930908_3M南科廠一期新建工程標單931011_3M南科廠一期新建工程預算931019_地政案成本--工地預算" xfId="1027"/>
    <cellStyle name="_3M建廠(立體停車場)930727_3M建廠(立體停車場)930810-2_3M南科廠一期新建工程標單930908_3M南科廠一期新建工程標單930908_3M南科廠一期新建工程標單931011_3M南科廠一期新建工程標單931011" xfId="1028"/>
    <cellStyle name="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1029"/>
    <cellStyle name="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1030"/>
    <cellStyle name="_3M建廠(立體停車場)930727_3M建廠(立體停車場)930810-2_3M南科廠一期新建工程標單930908_3M南科廠一期新建工程標單930908_3M南科廠一期新建工程標單931011_3M南科廠一期新建工程標單931011_地政案成本(吳)941020" xfId="1031"/>
    <cellStyle name="_3M建廠(立體停車場)930727_3M建廠(立體停車場)930810-2_3M南科廠一期新建工程標單930908_3M南科廠一期新建工程標單930908_3M南科廠一期新建工程標單931011_3M南科廠一期新建工程標單931011_地政案成本--工地預算" xfId="1032"/>
    <cellStyle name="_3M建廠(立體停車場)930727_3M建廠(立體停車場)930810-2_3M南科廠一期新建工程標單930908_3M南科廠一期新建工程標單930908_3M南科廠一期新建工程標單931011_3M南科廠一期新建工程標單931011_統包工程設計費及規費" xfId="1033"/>
    <cellStyle name="_3M建廠(立體停車場)930727_3M建廠(立體停車場)930810-2_3M南科廠一期新建工程標單930908_3M南科廠一期新建工程標單930908_3M南科廠一期新建工程標單931011_HS_fab3倉庫940307三版預算維護用-1" xfId="1034"/>
    <cellStyle name="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1035"/>
    <cellStyle name="_3M建廠(立體停車場)930727_3M建廠(立體停車場)930810-2_3M南科廠一期新建工程標單930908_3M南科廠一期新建工程標單930908_3M南科廠一期新建工程標單931011_地政案成本(吳)941020" xfId="1036"/>
    <cellStyle name="_3M建廠(立體停車場)930727_3M建廠(立體停車場)930810-2_3M南科廠一期新建工程標單930908_3M南科廠一期新建工程標單930908_3M南科廠一期新建工程標單931011_地政案成本--工地預算" xfId="1037"/>
    <cellStyle name="_3M建廠(立體停車場)930727_3M建廠(立體停車場)930810-2_3M南科廠一期新建工程標單930908_3M南科廠一期新建工程標單930908_3M南科廠一期新建工程標單931011_統包工程設計費及規費" xfId="1038"/>
    <cellStyle name="_3M建廠(立體停車場)930727_3M建廠(立體停車場)930810-2_3M南科廠一期新建工程標單930908_3M南科廠一期新建工程標單930908_HS_fab3倉庫940307三版預算維護用-1" xfId="1039"/>
    <cellStyle name="_3M建廠(立體停車場)930727_3M建廠(立體停車場)930810-2_3M南科廠一期新建工程標單930908_3M南科廠一期新建工程標單930908_HS_fab3倉庫940307三版預算維護用-1_給工地參考瀚倉預算940407(new)" xfId="1040"/>
    <cellStyle name="_3M建廠(立體停車場)930727_3M建廠(立體停車場)930810-2_3M南科廠一期新建工程標單930908_3M南科廠一期新建工程標單930908_地政案成本(吳)941020" xfId="1041"/>
    <cellStyle name="_3M建廠(立體停車場)930727_3M建廠(立體停車場)930810-2_3M南科廠一期新建工程標單930908_3M南科廠一期新建工程標單930908_地政案成本--工地預算" xfId="1042"/>
    <cellStyle name="_3M建廠(立體停車場)930727_3M建廠(立體停車場)930810-2_3M南科廠一期新建工程標單930908_3M南科廠一期新建工程標單930908_統包工程設計費及規費" xfId="1043"/>
    <cellStyle name="_3M建廠(立體停車場)930727_3M建廠(立體停車場)930810-2_3M南科廠一期新建工程標單930908_3M南科廠一期新建工程標單931011" xfId="1044"/>
    <cellStyle name="_3M建廠(立體停車場)930727_3M建廠(立體停車場)930810-2_3M南科廠一期新建工程標單930908_3M南科廠一期新建工程標單931011_HS_fab3倉庫940307三版預算維護用-1" xfId="1045"/>
    <cellStyle name="_3M建廠(立體停車場)930727_3M建廠(立體停車場)930810-2_3M南科廠一期新建工程標單930908_3M南科廠一期新建工程標單931011_HS_fab3倉庫940307三版預算維護用-1_給工地參考瀚倉預算940407(new)" xfId="1046"/>
    <cellStyle name="_3M建廠(立體停車場)930727_3M建廠(立體停車場)930810-2_3M南科廠一期新建工程標單930908_3M南科廠一期新建工程標單931011_地政案成本(吳)941020" xfId="1047"/>
    <cellStyle name="_3M建廠(立體停車場)930727_3M建廠(立體停車場)930810-2_3M南科廠一期新建工程標單930908_3M南科廠一期新建工程標單931011_地政案成本--工地預算" xfId="1048"/>
    <cellStyle name="_3M建廠(立體停車場)930727_3M建廠(立體停車場)930810-2_3M南科廠一期新建工程標單930908_3M南科廠一期新建工程標單931011_統包工程設計費及規費" xfId="1049"/>
    <cellStyle name="_3M建廠(立體停車場)930727_3M建廠(立體停車場)930810-2_3M南科廠一期新建工程標單930908_HS_fab3倉庫940307三版預算維護用-1" xfId="1050"/>
    <cellStyle name="_3M建廠(立體停車場)930727_3M建廠(立體停車場)930810-2_3M南科廠一期新建工程標單930908_HS_fab3倉庫940307三版預算維護用-1_給工地參考瀚倉預算940407(new)" xfId="1051"/>
    <cellStyle name="_3M建廠(立體停車場)930727_3M建廠(立體停車場)930810-2_3M南科廠一期新建工程標單930908_地政案成本(吳)941020" xfId="1052"/>
    <cellStyle name="_3M建廠(立體停車場)930727_3M建廠(立體停車場)930810-2_3M南科廠一期新建工程標單930908_地政案成本--工地預算" xfId="1053"/>
    <cellStyle name="_3M建廠(立體停車場)930727_3M建廠(立體停車場)930810-2_3M南科廠一期新建工程標單930908_統包工程設計費及規費" xfId="1054"/>
    <cellStyle name="_3M建廠(立體停車場)930727_3M建廠(立體停車場)930810-2_3M南科廠一期新建工程標單931011" xfId="1055"/>
    <cellStyle name="_3M建廠(立體停車場)930727_3M建廠(立體停車場)930810-2_3M南科廠一期新建工程標單931011_3M南科廠一期新建工程預算931019" xfId="1056"/>
    <cellStyle name="_3M建廠(立體停車場)930727_3M建廠(立體停車場)930810-2_3M南科廠一期新建工程標單931011_3M南科廠一期新建工程預算931019_HS_fab3倉庫940307三版預算維護用-1" xfId="1057"/>
    <cellStyle name="_3M建廠(立體停車場)930727_3M建廠(立體停車場)930810-2_3M南科廠一期新建工程標單931011_3M南科廠一期新建工程預算931019_HS_fab3倉庫940307三版預算維護用-1_給工地參考瀚倉預算940407(new)" xfId="1058"/>
    <cellStyle name="_3M建廠(立體停車場)930727_3M建廠(立體停車場)930810-2_3M南科廠一期新建工程標單931011_3M南科廠一期新建工程預算931019_地政案成本(吳)941020" xfId="1059"/>
    <cellStyle name="_3M建廠(立體停車場)930727_3M建廠(立體停車場)930810-2_3M南科廠一期新建工程標單931011_3M南科廠一期新建工程預算931019_地政案成本--工地預算" xfId="1060"/>
    <cellStyle name="_3M建廠(立體停車場)930727_3M建廠(立體停車場)930810-2_3M南科廠一期新建工程標單931011_3M南科廠一期新建工程標單931011" xfId="1061"/>
    <cellStyle name="_3M建廠(立體停車場)930727_3M建廠(立體停車場)930810-2_3M南科廠一期新建工程標單931011_3M南科廠一期新建工程標單931011_HS_fab3倉庫940307三版預算維護用-1" xfId="1062"/>
    <cellStyle name="_3M建廠(立體停車場)930727_3M建廠(立體停車場)930810-2_3M南科廠一期新建工程標單931011_3M南科廠一期新建工程標單931011_HS_fab3倉庫940307三版預算維護用-1_給工地參考瀚倉預算940407(new)" xfId="1063"/>
    <cellStyle name="_3M建廠(立體停車場)930727_3M建廠(立體停車場)930810-2_3M南科廠一期新建工程標單931011_3M南科廠一期新建工程標單931011_地政案成本(吳)941020" xfId="1064"/>
    <cellStyle name="_3M建廠(立體停車場)930727_3M建廠(立體停車場)930810-2_3M南科廠一期新建工程標單931011_3M南科廠一期新建工程標單931011_地政案成本--工地預算" xfId="1065"/>
    <cellStyle name="_3M建廠(立體停車場)930727_3M建廠(立體停車場)930810-2_3M南科廠一期新建工程標單931011_3M南科廠一期新建工程標單931011_統包工程設計費及規費" xfId="1066"/>
    <cellStyle name="_3M建廠(立體停車場)930727_3M建廠(立體停車場)930810-2_3M南科廠一期新建工程標單931011_HS_fab3倉庫940307三版預算維護用-1" xfId="1067"/>
    <cellStyle name="_3M建廠(立體停車場)930727_3M建廠(立體停車場)930810-2_3M南科廠一期新建工程標單931011_HS_fab3倉庫940307三版預算維護用-1_給工地參考瀚倉預算940407(new)" xfId="1068"/>
    <cellStyle name="_3M建廠(立體停車場)930727_3M建廠(立體停車場)930810-2_3M南科廠一期新建工程標單931011_地政案成本(吳)941020" xfId="1069"/>
    <cellStyle name="_3M建廠(立體停車場)930727_3M建廠(立體停車場)930810-2_3M南科廠一期新建工程標單931011_地政案成本--工地預算" xfId="1070"/>
    <cellStyle name="_3M建廠(立體停車場)930727_3M建廠(立體停車場)930810-2_3M南科廠一期新建工程標單931011_統包工程設計費及規費" xfId="1071"/>
    <cellStyle name="_3M建廠(立體停車場)930727_3M建廠(立體停車場)930810-2_HS_fab3倉庫940307三版預算維護用-1" xfId="1072"/>
    <cellStyle name="_3M建廠(立體停車場)930727_3M建廠(立體停車場)930810-2_HS_fab3倉庫940307三版預算維護用-1_給工地參考瀚倉預算940407(new)" xfId="1073"/>
    <cellStyle name="_3M建廠(立體停車場)930727_3M建廠(立體停車場)930810-2_地政案成本(吳)941020" xfId="1074"/>
    <cellStyle name="_3M建廠(立體停車場)930727_3M建廠(立體停車場)930810-2_地政案成本--工地預算" xfId="1075"/>
    <cellStyle name="_3M建廠(立體停車場)930727_3M建廠(立體停車場)930810-2_統包工程設計費及規費" xfId="1076"/>
    <cellStyle name="_3M建廠(立體停車場)930727_3M建廠(立體停車場)930810-3" xfId="1077"/>
    <cellStyle name="_3M建廠(立體停車場)930727_3M建廠(立體停車場)930810-3_3M南科廠一期新建工程標單930908" xfId="1078"/>
    <cellStyle name="_3M建廠(立體停車場)930727_3M建廠(立體停車場)930810-3_3M南科廠一期新建工程標單930908_3M南科廠一期新建工程預算931019" xfId="1079"/>
    <cellStyle name="_3M建廠(立體停車場)930727_3M建廠(立體停車場)930810-3_3M南科廠一期新建工程標單930908_3M南科廠一期新建工程預算931019_HS_fab3倉庫940307三版預算維護用-1" xfId="1080"/>
    <cellStyle name="_3M建廠(立體停車場)930727_3M建廠(立體停車場)930810-3_3M南科廠一期新建工程標單930908_3M南科廠一期新建工程預算931019_HS_fab3倉庫940307三版預算維護用-1_給工地參考瀚倉預算940407(new)" xfId="1081"/>
    <cellStyle name="_3M建廠(立體停車場)930727_3M建廠(立體停車場)930810-3_3M南科廠一期新建工程標單930908_3M南科廠一期新建工程預算931019_地政案成本(吳)941020" xfId="1082"/>
    <cellStyle name="_3M建廠(立體停車場)930727_3M建廠(立體停車場)930810-3_3M南科廠一期新建工程標單930908_3M南科廠一期新建工程預算931019_地政案成本--工地預算" xfId="1083"/>
    <cellStyle name="_3M建廠(立體停車場)930727_3M建廠(立體停車場)930810-3_3M南科廠一期新建工程標單930908_3M南科廠一期新建工程標單930908" xfId="1084"/>
    <cellStyle name="_3M建廠(立體停車場)930727_3M建廠(立體停車場)930810-3_3M南科廠一期新建工程標單930908_3M南科廠一期新建工程標單930908_3M南科廠一期新建工程標單931011" xfId="1085"/>
    <cellStyle name="_3M建廠(立體停車場)930727_3M建廠(立體停車場)930810-3_3M南科廠一期新建工程標單930908_3M南科廠一期新建工程標單930908_3M南科廠一期新建工程標單931011_3M南科廠一期新建工程預算931019" xfId="1086"/>
    <cellStyle name="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1087"/>
    <cellStyle name="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1088"/>
    <cellStyle name="_3M建廠(立體停車場)930727_3M建廠(立體停車場)930810-3_3M南科廠一期新建工程標單930908_3M南科廠一期新建工程標單930908_3M南科廠一期新建工程標單931011_3M南科廠一期新建工程預算931019_地政案成本(吳)941020" xfId="1089"/>
    <cellStyle name="_3M建廠(立體停車場)930727_3M建廠(立體停車場)930810-3_3M南科廠一期新建工程標單930908_3M南科廠一期新建工程標單930908_3M南科廠一期新建工程標單931011_3M南科廠一期新建工程預算931019_地政案成本--工地預算" xfId="1090"/>
    <cellStyle name="_3M建廠(立體停車場)930727_3M建廠(立體停車場)930810-3_3M南科廠一期新建工程標單930908_3M南科廠一期新建工程標單930908_3M南科廠一期新建工程標單931011_3M南科廠一期新建工程標單931011" xfId="1091"/>
    <cellStyle name="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1092"/>
    <cellStyle name="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1093"/>
    <cellStyle name="_3M建廠(立體停車場)930727_3M建廠(立體停車場)930810-3_3M南科廠一期新建工程標單930908_3M南科廠一期新建工程標單930908_3M南科廠一期新建工程標單931011_3M南科廠一期新建工程標單931011_地政案成本(吳)941020" xfId="1094"/>
    <cellStyle name="_3M建廠(立體停車場)930727_3M建廠(立體停車場)930810-3_3M南科廠一期新建工程標單930908_3M南科廠一期新建工程標單930908_3M南科廠一期新建工程標單931011_3M南科廠一期新建工程標單931011_地政案成本--工地預算" xfId="1095"/>
    <cellStyle name="_3M建廠(立體停車場)930727_3M建廠(立體停車場)930810-3_3M南科廠一期新建工程標單930908_3M南科廠一期新建工程標單930908_3M南科廠一期新建工程標單931011_3M南科廠一期新建工程標單931011_統包工程設計費及規費" xfId="1096"/>
    <cellStyle name="_3M建廠(立體停車場)930727_3M建廠(立體停車場)930810-3_3M南科廠一期新建工程標單930908_3M南科廠一期新建工程標單930908_3M南科廠一期新建工程標單931011_HS_fab3倉庫940307三版預算維護用-1" xfId="1097"/>
    <cellStyle name="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1098"/>
    <cellStyle name="_3M建廠(立體停車場)930727_3M建廠(立體停車場)930810-3_3M南科廠一期新建工程標單930908_3M南科廠一期新建工程標單930908_3M南科廠一期新建工程標單931011_地政案成本(吳)941020" xfId="1099"/>
    <cellStyle name="_3M建廠(立體停車場)930727_3M建廠(立體停車場)930810-3_3M南科廠一期新建工程標單930908_3M南科廠一期新建工程標單930908_3M南科廠一期新建工程標單931011_地政案成本--工地預算" xfId="1100"/>
    <cellStyle name="_3M建廠(立體停車場)930727_3M建廠(立體停車場)930810-3_3M南科廠一期新建工程標單930908_3M南科廠一期新建工程標單930908_3M南科廠一期新建工程標單931011_統包工程設計費及規費" xfId="1101"/>
    <cellStyle name="_3M建廠(立體停車場)930727_3M建廠(立體停車場)930810-3_3M南科廠一期新建工程標單930908_3M南科廠一期新建工程標單930908_HS_fab3倉庫940307三版預算維護用-1" xfId="1102"/>
    <cellStyle name="_3M建廠(立體停車場)930727_3M建廠(立體停車場)930810-3_3M南科廠一期新建工程標單930908_3M南科廠一期新建工程標單930908_HS_fab3倉庫940307三版預算維護用-1_給工地參考瀚倉預算940407(new)" xfId="1103"/>
    <cellStyle name="_3M建廠(立體停車場)930727_3M建廠(立體停車場)930810-3_3M南科廠一期新建工程標單930908_3M南科廠一期新建工程標單930908_地政案成本(吳)941020" xfId="1104"/>
    <cellStyle name="_3M建廠(立體停車場)930727_3M建廠(立體停車場)930810-3_3M南科廠一期新建工程標單930908_3M南科廠一期新建工程標單930908_地政案成本--工地預算" xfId="1105"/>
    <cellStyle name="_3M建廠(立體停車場)930727_3M建廠(立體停車場)930810-3_3M南科廠一期新建工程標單930908_3M南科廠一期新建工程標單930908_統包工程設計費及規費" xfId="1106"/>
    <cellStyle name="_3M建廠(立體停車場)930727_3M建廠(立體停車場)930810-3_3M南科廠一期新建工程標單930908_3M南科廠一期新建工程標單931011" xfId="1107"/>
    <cellStyle name="_3M建廠(立體停車場)930727_3M建廠(立體停車場)930810-3_3M南科廠一期新建工程標單930908_3M南科廠一期新建工程標單931011_HS_fab3倉庫940307三版預算維護用-1" xfId="1108"/>
    <cellStyle name="_3M建廠(立體停車場)930727_3M建廠(立體停車場)930810-3_3M南科廠一期新建工程標單930908_3M南科廠一期新建工程標單931011_HS_fab3倉庫940307三版預算維護用-1_給工地參考瀚倉預算940407(new)" xfId="1109"/>
    <cellStyle name="_3M建廠(立體停車場)930727_3M建廠(立體停車場)930810-3_3M南科廠一期新建工程標單930908_3M南科廠一期新建工程標單931011_地政案成本(吳)941020" xfId="1110"/>
    <cellStyle name="_3M建廠(立體停車場)930727_3M建廠(立體停車場)930810-3_3M南科廠一期新建工程標單930908_3M南科廠一期新建工程標單931011_地政案成本--工地預算" xfId="1111"/>
    <cellStyle name="_3M建廠(立體停車場)930727_3M建廠(立體停車場)930810-3_3M南科廠一期新建工程標單930908_3M南科廠一期新建工程標單931011_統包工程設計費及規費" xfId="1112"/>
    <cellStyle name="_3M建廠(立體停車場)930727_3M建廠(立體停車場)930810-3_3M南科廠一期新建工程標單930908_HS_fab3倉庫940307三版預算維護用-1" xfId="1113"/>
    <cellStyle name="_3M建廠(立體停車場)930727_3M建廠(立體停車場)930810-3_3M南科廠一期新建工程標單930908_HS_fab3倉庫940307三版預算維護用-1_給工地參考瀚倉預算940407(new)" xfId="1114"/>
    <cellStyle name="_3M建廠(立體停車場)930727_3M建廠(立體停車場)930810-3_3M南科廠一期新建工程標單930908_地政案成本(吳)941020" xfId="1115"/>
    <cellStyle name="_3M建廠(立體停車場)930727_3M建廠(立體停車場)930810-3_3M南科廠一期新建工程標單930908_地政案成本--工地預算" xfId="1116"/>
    <cellStyle name="_3M建廠(立體停車場)930727_3M建廠(立體停車場)930810-3_3M南科廠一期新建工程標單930908_統包工程設計費及規費" xfId="1117"/>
    <cellStyle name="_3M建廠(立體停車場)930727_3M建廠(立體停車場)930810-3_3M南科廠一期新建工程標單931011" xfId="1118"/>
    <cellStyle name="_3M建廠(立體停車場)930727_3M建廠(立體停車場)930810-3_3M南科廠一期新建工程標單931011_3M南科廠一期新建工程預算931019" xfId="1119"/>
    <cellStyle name="_3M建廠(立體停車場)930727_3M建廠(立體停車場)930810-3_3M南科廠一期新建工程標單931011_3M南科廠一期新建工程預算931019_HS_fab3倉庫940307三版預算維護用-1" xfId="1120"/>
    <cellStyle name="_3M建廠(立體停車場)930727_3M建廠(立體停車場)930810-3_3M南科廠一期新建工程標單931011_3M南科廠一期新建工程預算931019_HS_fab3倉庫940307三版預算維護用-1_給工地參考瀚倉預算940407(new)" xfId="1121"/>
    <cellStyle name="_3M建廠(立體停車場)930727_3M建廠(立體停車場)930810-3_3M南科廠一期新建工程標單931011_3M南科廠一期新建工程預算931019_地政案成本(吳)941020" xfId="1122"/>
    <cellStyle name="_3M建廠(立體停車場)930727_3M建廠(立體停車場)930810-3_3M南科廠一期新建工程標單931011_3M南科廠一期新建工程預算931019_地政案成本--工地預算" xfId="1123"/>
    <cellStyle name="_3M建廠(立體停車場)930727_3M建廠(立體停車場)930810-3_3M南科廠一期新建工程標單931011_3M南科廠一期新建工程標單931011" xfId="1124"/>
    <cellStyle name="_3M建廠(立體停車場)930727_3M建廠(立體停車場)930810-3_3M南科廠一期新建工程標單931011_3M南科廠一期新建工程標單931011_HS_fab3倉庫940307三版預算維護用-1" xfId="1125"/>
    <cellStyle name="_3M建廠(立體停車場)930727_3M建廠(立體停車場)930810-3_3M南科廠一期新建工程標單931011_3M南科廠一期新建工程標單931011_HS_fab3倉庫940307三版預算維護用-1_給工地參考瀚倉預算940407(new)" xfId="1126"/>
    <cellStyle name="_3M建廠(立體停車場)930727_3M建廠(立體停車場)930810-3_3M南科廠一期新建工程標單931011_3M南科廠一期新建工程標單931011_地政案成本(吳)941020" xfId="1127"/>
    <cellStyle name="_3M建廠(立體停車場)930727_3M建廠(立體停車場)930810-3_3M南科廠一期新建工程標單931011_3M南科廠一期新建工程標單931011_地政案成本--工地預算" xfId="1128"/>
    <cellStyle name="_3M建廠(立體停車場)930727_3M建廠(立體停車場)930810-3_3M南科廠一期新建工程標單931011_3M南科廠一期新建工程標單931011_統包工程設計費及規費" xfId="1129"/>
    <cellStyle name="_3M建廠(立體停車場)930727_3M建廠(立體停車場)930810-3_3M南科廠一期新建工程標單931011_HS_fab3倉庫940307三版預算維護用-1" xfId="1130"/>
    <cellStyle name="_3M建廠(立體停車場)930727_3M建廠(立體停車場)930810-3_3M南科廠一期新建工程標單931011_HS_fab3倉庫940307三版預算維護用-1_給工地參考瀚倉預算940407(new)" xfId="1131"/>
    <cellStyle name="_3M建廠(立體停車場)930727_3M建廠(立體停車場)930810-3_3M南科廠一期新建工程標單931011_地政案成本(吳)941020" xfId="1132"/>
    <cellStyle name="_3M建廠(立體停車場)930727_3M建廠(立體停車場)930810-3_3M南科廠一期新建工程標單931011_地政案成本--工地預算" xfId="1133"/>
    <cellStyle name="_3M建廠(立體停車場)930727_3M建廠(立體停車場)930810-3_3M南科廠一期新建工程標單931011_統包工程設計費及規費" xfId="1134"/>
    <cellStyle name="_3M建廠(立體停車場)930727_3M建廠(立體停車場)930810-3_HS_fab3倉庫940307三版預算維護用-1" xfId="1135"/>
    <cellStyle name="_3M建廠(立體停車場)930727_3M建廠(立體停車場)930810-3_HS_fab3倉庫940307三版預算維護用-1_給工地參考瀚倉預算940407(new)" xfId="1136"/>
    <cellStyle name="_3M建廠(立體停車場)930727_3M建廠(立體停車場)930810-3_地政案成本(吳)941020" xfId="1137"/>
    <cellStyle name="_3M建廠(立體停車場)930727_3M建廠(立體停車場)930810-3_地政案成本--工地預算" xfId="1138"/>
    <cellStyle name="_3M建廠(立體停車場)930727_3M建廠(立體停車場)930810-3_統包工程設計費及規費" xfId="1139"/>
    <cellStyle name="_3M建廠(立體停車場)930727_3M建廠(地下停車場)930903" xfId="1140"/>
    <cellStyle name="_3M建廠(立體停車場)930727_3M建廠(地下停車場)930903_HS_fab3倉庫940307三版預算維護用-1" xfId="1141"/>
    <cellStyle name="_3M建廠(立體停車場)930727_3M建廠(地下停車場)930903_HS_fab3倉庫940307三版預算維護用-1_給工地參考瀚倉預算940407(new)" xfId="1142"/>
    <cellStyle name="_3M建廠(立體停車場)930727_3M建廠(地下停車場)930903_地政案成本(吳)941020" xfId="1143"/>
    <cellStyle name="_3M建廠(立體停車場)930727_3M建廠(地下停車場)930903_地政案成本--工地預算" xfId="1144"/>
    <cellStyle name="_3M建廠(立體停車場)930727_HS_fab3倉庫940307三版預算維護用-1" xfId="1145"/>
    <cellStyle name="_3M建廠(立體停車場)930727_HS_fab3倉庫940307三版預算維護用-1_給工地參考瀚倉預算940407(new)" xfId="1146"/>
    <cellStyle name="_3M建廠(立體停車場)930727_地政案成本(吳)941020" xfId="1147"/>
    <cellStyle name="_3M建廠(立體停車場)930727_地政案成本--工地預算" xfId="1148"/>
    <cellStyle name="_3M建廠(立體停車場)930727_統包工程設計費及規費" xfId="1149"/>
    <cellStyle name="_3M數量計算931013" xfId="1150"/>
    <cellStyle name="_3M數量計算931013_HS_fab3倉庫940307三版預算維護用-1" xfId="1151"/>
    <cellStyle name="_3M數量計算931013_HS_fab3倉庫940307三版預算維護用-1_給工地參考瀚倉預算940407(new)" xfId="1152"/>
    <cellStyle name="_3M機電預估造價-930617" xfId="1153"/>
    <cellStyle name="_3M機電預估造價-930618" xfId="1154"/>
    <cellStyle name="_3M機電預估造價-930727" xfId="1155"/>
    <cellStyle name="_3M機電預估造價-931026-2.5E" xfId="1156"/>
    <cellStyle name="_941227-南京御品(機電對業主報價)" xfId="1157"/>
    <cellStyle name="_970620-建築工程報價單" xfId="1158"/>
    <cellStyle name="_99-0413皇華廠房新建工程(整體)" xfId="1159"/>
    <cellStyle name="_99-0516鋼結構標準計算式" xfId="1160"/>
    <cellStyle name="_99-0602冠東預算書" xfId="1161"/>
    <cellStyle name="_990604冠東出標版R0" xfId="1162"/>
    <cellStyle name="_99-1006華新麗華報價(鋼構)" xfId="1163"/>
    <cellStyle name="_Book1" xfId="1164"/>
    <cellStyle name="_Book1 (2)" xfId="1165"/>
    <cellStyle name="_Book1 (3)" xfId="1166"/>
    <cellStyle name="_Book1 2" xfId="1167"/>
    <cellStyle name="_Book1 3" xfId="1168"/>
    <cellStyle name="_Book3" xfId="1169"/>
    <cellStyle name="_Common sup fab6 預算版" xfId="1170"/>
    <cellStyle name="_Corning-假設工程及間接費用-Phase 4" xfId="1171"/>
    <cellStyle name="_EXL-FAB6-報價單0725-FIN" xfId="1172"/>
    <cellStyle name="_EXL-FAB6-報價單0725-FIN_FAB6衛浴-SOP比價表" xfId="1173"/>
    <cellStyle name="_EXL-FAB6-報價單0725-FIN_奇6土建報價0819業主" xfId="1174"/>
    <cellStyle name="_EXL-FAB6-報價單0725-FIN_奇6土建報價0819業主_FAB6衛浴-SOP比價表" xfId="1175"/>
    <cellStyle name="_EXL-FAB6-報價單0725-FIN_奇6土建報價0819業主_奇六941129核算版標單數量-950125" xfId="1176"/>
    <cellStyle name="_EXL-FAB6-報價單0725-FIN_奇6土建報價0819業主_奇六941129核算版標單數量-950125_FAB6衛浴-SOP比價表" xfId="1177"/>
    <cellStyle name="_EXL-合約標單940323a" xfId="1178"/>
    <cellStyle name="_EXL-富村估價單1020" xfId="1179"/>
    <cellStyle name="_EXL-鋼構與預鑄工法比較941018A" xfId="1180"/>
    <cellStyle name="_FAB3B0504" xfId="1181"/>
    <cellStyle name="_FAB3B0504_FAB6衛浴-SOP比價表" xfId="1182"/>
    <cellStyle name="_FAB3B0504_奇6土建報價0819業主" xfId="1183"/>
    <cellStyle name="_FAB3B0504_奇6土建報價0819業主_FAB6衛浴-SOP比價表" xfId="1184"/>
    <cellStyle name="_FAB3B0504_奇6土建報價0819業主_奇六941129核算版標單數量-950125" xfId="1185"/>
    <cellStyle name="_FAB3B0504_奇6土建報價0819業主_奇六941129核算版標單數量-950125_FAB6衛浴-SOP比價表" xfId="1186"/>
    <cellStyle name="_HTC1A-980519工程98v1 1(PC)" xfId="1187"/>
    <cellStyle name="_HTC1A-980724工程98v1 1x (2)" xfId="1188"/>
    <cellStyle name="_HTC1B-980519工程98v1 1(地下逆打)" xfId="1189"/>
    <cellStyle name="_jCC입찰견적01" xfId="1190"/>
    <cellStyle name="_LCM4立體停車場" xfId="1191"/>
    <cellStyle name="_LV288" xfId="1192"/>
    <cellStyle name="_LV288-成本1015-合約" xfId="1193"/>
    <cellStyle name="_Project brief" xfId="1194"/>
    <cellStyle name="_RC結構數量計算(吉園980307)" xfId="1195"/>
    <cellStyle name="_Sheet1" xfId="1196"/>
    <cellStyle name="_Sheet2" xfId="1197"/>
    <cellStyle name="_support-cal-950607" xfId="1198"/>
    <cellStyle name="_support-cal-950607_support-cal-950612" xfId="1199"/>
    <cellStyle name="_support-cal-950607_support-cal-950612_support-cal-950616" xfId="1200"/>
    <cellStyle name="_support-cal-950607_support-cal-950612_support-cal-950616_SUPPORT購料版" xfId="1201"/>
    <cellStyle name="_support-cal-950607_support-cal-950612_support-cal-950616_SUPPORT購料版_SUPPORT購料版" xfId="1202"/>
    <cellStyle name="_support-cal-950607_support-cal-950612_support-cal-950616_SUPPORT購料版_SUPPORT購料版_SUPPORT購料版" xfId="1203"/>
    <cellStyle name="_support-cal-950607_support-cal-950612_support-cal-950616_SUPPORT購料版_SUPPORT購料版_SUPPORT購料版_SUPPORT購料版" xfId="1204"/>
    <cellStyle name="_support-cal-950607_support-cal-950612_support-cal-950616_SUPPORT購料版_SUPPORT購料版_SUPPORT購料版_SUPPORT購料版_SUPPORT購料版" xfId="1205"/>
    <cellStyle name="_support-cal-950607_support-cal-950612_support-cal-950620" xfId="1206"/>
    <cellStyle name="_support-cal-950607_support-cal-950612_support-cal-950620_SUPPORT購料版" xfId="1207"/>
    <cellStyle name="_support-cal-950607_support-cal-950612_support-cal-950620_SUPPORT購料版_SUPPORT購料版" xfId="1208"/>
    <cellStyle name="_support-cal-950607_support-cal-950612_support-cal-950620_SUPPORT購料版_SUPPORT購料版_SUPPORT購料版" xfId="1209"/>
    <cellStyle name="_support-cal-950607_support-cal-950612_support-cal-950620_SUPPORT購料版_SUPPORT購料版_SUPPORT購料版_SUPPORT購料版" xfId="1210"/>
    <cellStyle name="_support-cal-950607_support-cal-950612_support-cal-950620_SUPPORT購料版_SUPPORT購料版_SUPPORT購料版_SUPPORT購料版_SUPPORT購料版" xfId="1211"/>
    <cellStyle name="_support-cal-950607_support-cal-950612_SUPPORT購料版" xfId="1212"/>
    <cellStyle name="_support-cal-950607_support-cal-950612_SUPPORT購料版_SUPPORT購料版" xfId="1213"/>
    <cellStyle name="_support-cal-950607_support-cal-950612_SUPPORT購料版_SUPPORT購料版_SUPPORT購料版" xfId="1214"/>
    <cellStyle name="_support-cal-950607_support-cal-950612_SUPPORT購料版_SUPPORT購料版_SUPPORT購料版_SUPPORT購料版" xfId="1215"/>
    <cellStyle name="_support-cal-950607_support-cal-950612-LIN" xfId="1216"/>
    <cellStyle name="_support-cal-950607_support-cal-950612-LIN_support-cal-950616" xfId="1217"/>
    <cellStyle name="_support-cal-950607_support-cal-950612-LIN_support-cal-950616_SUPPORT購料版" xfId="1218"/>
    <cellStyle name="_support-cal-950607_support-cal-950612-LIN_support-cal-950616_SUPPORT購料版_SUPPORT購料版" xfId="1219"/>
    <cellStyle name="_support-cal-950607_support-cal-950612-LIN_support-cal-950616_SUPPORT購料版_SUPPORT購料版_SUPPORT購料版" xfId="1220"/>
    <cellStyle name="_support-cal-950607_support-cal-950612-LIN_support-cal-950616_SUPPORT購料版_SUPPORT購料版_SUPPORT購料版_SUPPORT購料版" xfId="1221"/>
    <cellStyle name="_support-cal-950607_support-cal-950612-LIN_support-cal-950616_SUPPORT購料版_SUPPORT購料版_SUPPORT購料版_SUPPORT購料版_SUPPORT購料版" xfId="1222"/>
    <cellStyle name="_support-cal-950607_support-cal-950612-LIN_support-cal-950620" xfId="1223"/>
    <cellStyle name="_support-cal-950607_support-cal-950612-LIN_support-cal-950620_SUPPORT購料版" xfId="1224"/>
    <cellStyle name="_support-cal-950607_support-cal-950612-LIN_support-cal-950620_SUPPORT購料版_SUPPORT購料版" xfId="1225"/>
    <cellStyle name="_support-cal-950607_support-cal-950612-LIN_support-cal-950620_SUPPORT購料版_SUPPORT購料版_SUPPORT購料版" xfId="1226"/>
    <cellStyle name="_support-cal-950607_support-cal-950612-LIN_support-cal-950620_SUPPORT購料版_SUPPORT購料版_SUPPORT購料版_SUPPORT購料版" xfId="1227"/>
    <cellStyle name="_support-cal-950607_support-cal-950612-LIN_support-cal-950620_SUPPORT購料版_SUPPORT購料版_SUPPORT購料版_SUPPORT購料版_SUPPORT購料版" xfId="1228"/>
    <cellStyle name="_support-cal-950607_support-cal-950612-LIN_SUPPORT購料版" xfId="1229"/>
    <cellStyle name="_support-cal-950607_support-cal-950612-LIN_SUPPORT購料版_SUPPORT購料版" xfId="1230"/>
    <cellStyle name="_support-cal-950607_support-cal-950612-LIN_SUPPORT購料版_SUPPORT購料版_SUPPORT購料版" xfId="1231"/>
    <cellStyle name="_support-cal-950607_support-cal-950612-LIN_SUPPORT購料版_SUPPORT購料版_SUPPORT購料版_SUPPORT購料版" xfId="1232"/>
    <cellStyle name="_support-cal-950607_SUPPORT備料明細TO生管" xfId="1233"/>
    <cellStyle name="_support-cal-950607_SUPPORT備料明細TO生管_support-cal-950616" xfId="1234"/>
    <cellStyle name="_support-cal-950607_SUPPORT備料明細TO生管_support-cal-950616_SUPPORT購料版" xfId="1235"/>
    <cellStyle name="_support-cal-950607_SUPPORT備料明細TO生管_support-cal-950616_SUPPORT購料版_SUPPORT購料版" xfId="1236"/>
    <cellStyle name="_support-cal-950607_SUPPORT備料明細TO生管_support-cal-950616_SUPPORT購料版_SUPPORT購料版_SUPPORT購料版" xfId="1237"/>
    <cellStyle name="_support-cal-950607_SUPPORT備料明細TO生管_support-cal-950616_SUPPORT購料版_SUPPORT購料版_SUPPORT購料版_SUPPORT購料版" xfId="1238"/>
    <cellStyle name="_support-cal-950607_SUPPORT備料明細TO生管_support-cal-950616_SUPPORT購料版_SUPPORT購料版_SUPPORT購料版_SUPPORT購料版_SUPPORT購料版" xfId="1239"/>
    <cellStyle name="_support-cal-950607_SUPPORT備料明細TO生管_support-cal-950620" xfId="1240"/>
    <cellStyle name="_support-cal-950607_SUPPORT備料明細TO生管_support-cal-950620_SUPPORT購料版" xfId="1241"/>
    <cellStyle name="_support-cal-950607_SUPPORT備料明細TO生管_support-cal-950620_SUPPORT購料版_SUPPORT購料版" xfId="1242"/>
    <cellStyle name="_support-cal-950607_SUPPORT備料明細TO生管_support-cal-950620_SUPPORT購料版_SUPPORT購料版_SUPPORT購料版" xfId="1243"/>
    <cellStyle name="_support-cal-950607_SUPPORT備料明細TO生管_support-cal-950620_SUPPORT購料版_SUPPORT購料版_SUPPORT購料版_SUPPORT購料版" xfId="1244"/>
    <cellStyle name="_support-cal-950607_SUPPORT備料明細TO生管_support-cal-950620_SUPPORT購料版_SUPPORT購料版_SUPPORT購料版_SUPPORT購料版_SUPPORT購料版" xfId="1245"/>
    <cellStyle name="_support-cal-950607_SUPPORT備料明細TO生管_SUPPORT購料版" xfId="1246"/>
    <cellStyle name="_support-cal-950607_SUPPORT備料明細TO生管_SUPPORT購料版_SUPPORT購料版" xfId="1247"/>
    <cellStyle name="_support-cal-950607_SUPPORT備料明細TO生管_SUPPORT購料版_SUPPORT購料版_SUPPORT購料版" xfId="1248"/>
    <cellStyle name="_support-cal-950607_SUPPORT備料明細TO生管_SUPPORT購料版_SUPPORT購料版_SUPPORT購料版_SUPPORT購料版" xfId="1249"/>
    <cellStyle name="_support-cal-950607_SUPPORT購料版" xfId="1250"/>
    <cellStyle name="_support-cal-950607_SUPPORT購料版_SUPPORT購料版" xfId="1251"/>
    <cellStyle name="_support-cal-950607_SUPPORT購料版_SUPPORT購料版_SUPPORT購料版" xfId="1252"/>
    <cellStyle name="_support-cal-950607_SUPPORT購料版_SUPPORT購料版_SUPPORT購料版_SUPPORT購料版" xfId="1253"/>
    <cellStyle name="_support-cal-950607_SUPPORT購料版_SUPPORT購料版_SUPPORT購料版_SUPPORT購料版_SUPPORT購料版" xfId="1254"/>
    <cellStyle name="_support-cal-950616" xfId="1255"/>
    <cellStyle name="_support-cal-950616_SUPPORT購料版" xfId="1256"/>
    <cellStyle name="_support-cal-950616_SUPPORT購料版_SUPPORT購料版" xfId="1257"/>
    <cellStyle name="_support-cal-950616_SUPPORT購料版_SUPPORT購料版_SUPPORT購料版" xfId="1258"/>
    <cellStyle name="_support-cal-950616_SUPPORT購料版_SUPPORT購料版_SUPPORT購料版_SUPPORT購料版" xfId="1259"/>
    <cellStyle name="_support-cal-950616_SUPPORT購料版_SUPPORT購料版_SUPPORT購料版_SUPPORT購料版_SUPPORT購料版" xfId="1260"/>
    <cellStyle name="_support-cal-950620" xfId="1261"/>
    <cellStyle name="_support-cal-950620_SUPPORT購料版" xfId="1262"/>
    <cellStyle name="_support-cal-950620_SUPPORT購料版_SUPPORT購料版" xfId="1263"/>
    <cellStyle name="_support-cal-950620_SUPPORT購料版_SUPPORT購料版_SUPPORT購料版" xfId="1264"/>
    <cellStyle name="_support-cal-950620_SUPPORT購料版_SUPPORT購料版_SUPPORT購料版_SUPPORT購料版" xfId="1265"/>
    <cellStyle name="_support-cal-950620_SUPPORT購料版_SUPPORT購料版_SUPPORT購料版_SUPPORT購料版_SUPPORT購料版" xfId="1266"/>
    <cellStyle name="_SUPPORT購料版" xfId="1267"/>
    <cellStyle name="_SUPPORT購料版_SUPPORT購料版" xfId="1268"/>
    <cellStyle name="_SUPPORT購料版_SUPPORT購料版_SUPPORT購料版" xfId="1269"/>
    <cellStyle name="_SUPPORT購料版_SUPPORT購料版_SUPPORT購料版_SUPPORT購料版" xfId="1270"/>
    <cellStyle name="_TC成本-大立" xfId="1271"/>
    <cellStyle name="_二次沉澱池-GB" xfId="1272"/>
    <cellStyle name="_八里廠商比價--LING" xfId="1273"/>
    <cellStyle name="_上曜成本" xfId="1274"/>
    <cellStyle name="_大使命教會水電空調預算書一" xfId="1275"/>
    <cellStyle name="_大隱結構體報價960103" xfId="1276"/>
    <cellStyle name="_大豐預鑄結算資料950912" xfId="1277"/>
    <cellStyle name="_川普新建工程(有關機電)成本940315" xfId="1278"/>
    <cellStyle name="_川普新建工程標單-裝修工程940418" xfId="1279"/>
    <cellStyle name="_工率表" xfId="1280"/>
    <cellStyle name="_工率表_工銀材料資料庫" xfId="1281"/>
    <cellStyle name="_工率表_材料資料庫" xfId="1282"/>
    <cellStyle name="_工程成本-統揚" xfId="1283"/>
    <cellStyle name="_仁愛圓環案(931130)" xfId="1284"/>
    <cellStyle name="_仁愛圓環案(931130)_仁愛圓環案(931130)-1" xfId="1285"/>
    <cellStyle name="_仁愛圓環案(931130)_敦仁案(931223)" xfId="1286"/>
    <cellStyle name="_仁愛圓環案(931130)_敦仁案(940511)" xfId="1287"/>
    <cellStyle name="_仁愛圓環案(931130)_敦仁案(940613)" xfId="1288"/>
    <cellStyle name="_仁愛圓環案(931130)_敦仁案(940622)" xfId="1289"/>
    <cellStyle name="_仁愛圓環案(931130)_敦仁案(940706)" xfId="1290"/>
    <cellStyle name="_元大報價比較標單" xfId="1291"/>
    <cellStyle name="_元大報價比較標單930618-2" xfId="1292"/>
    <cellStyle name="_元大報價比較標單930618-2_3M南科廠一期新建工程標單930908" xfId="1293"/>
    <cellStyle name="_元大報價比較標單930618-2_3M南科廠一期新建工程標單930908_3M南科廠一期新建工程預算931019" xfId="1294"/>
    <cellStyle name="_元大報價比較標單930618-2_3M南科廠一期新建工程標單930908_3M南科廠一期新建工程預算931019_HS_fab3倉庫940307三版預算維護用-1" xfId="1295"/>
    <cellStyle name="_元大報價比較標單930618-2_3M南科廠一期新建工程標單930908_3M南科廠一期新建工程預算931019_HS_fab3倉庫940307三版預算維護用-1_給工地參考瀚倉預算940407(new)" xfId="1296"/>
    <cellStyle name="_元大報價比較標單930618-2_3M南科廠一期新建工程標單930908_3M南科廠一期新建工程預算931019_地政案成本(吳)941020" xfId="1297"/>
    <cellStyle name="_元大報價比較標單930618-2_3M南科廠一期新建工程標單930908_3M南科廠一期新建工程預算931019_地政案成本--工地預算" xfId="1298"/>
    <cellStyle name="_元大報價比較標單930618-2_3M南科廠一期新建工程標單930908_3M南科廠一期新建工程標單930908" xfId="1299"/>
    <cellStyle name="_元大報價比較標單930618-2_3M南科廠一期新建工程標單930908_3M南科廠一期新建工程標單930908_3M南科廠一期新建工程標單931011" xfId="1300"/>
    <cellStyle name="_元大報價比較標單930618-2_3M南科廠一期新建工程標單930908_3M南科廠一期新建工程標單930908_3M南科廠一期新建工程標單931011_3M南科廠一期新建工程預算931019" xfId="1301"/>
    <cellStyle name="_元大報價比較標單930618-2_3M南科廠一期新建工程標單930908_3M南科廠一期新建工程標單930908_3M南科廠一期新建工程標單931011_3M南科廠一期新建工程預算931019_HS_fab3倉庫940307三版預算維護用-1" xfId="1302"/>
    <cellStyle name="_元大報價比較標單930618-2_3M南科廠一期新建工程標單930908_3M南科廠一期新建工程標單930908_3M南科廠一期新建工程標單931011_3M南科廠一期新建工程預算931019_HS_fab3倉庫940307三版預算維護用-1_給工地參考瀚倉預算940407(new)" xfId="1303"/>
    <cellStyle name="_元大報價比較標單930618-2_3M南科廠一期新建工程標單930908_3M南科廠一期新建工程標單930908_3M南科廠一期新建工程標單931011_3M南科廠一期新建工程預算931019_地政案成本(吳)941020" xfId="1304"/>
    <cellStyle name="_元大報價比較標單930618-2_3M南科廠一期新建工程標單930908_3M南科廠一期新建工程標單930908_3M南科廠一期新建工程標單931011_3M南科廠一期新建工程預算931019_地政案成本--工地預算" xfId="1305"/>
    <cellStyle name="_元大報價比較標單930618-2_3M南科廠一期新建工程標單930908_3M南科廠一期新建工程標單930908_3M南科廠一期新建工程標單931011_3M南科廠一期新建工程標單931011" xfId="1306"/>
    <cellStyle name="_元大報價比較標單930618-2_3M南科廠一期新建工程標單930908_3M南科廠一期新建工程標單930908_3M南科廠一期新建工程標單931011_3M南科廠一期新建工程標單931011_HS_fab3倉庫940307三版預算維護用-1" xfId="1307"/>
    <cellStyle name="_元大報價比較標單930618-2_3M南科廠一期新建工程標單930908_3M南科廠一期新建工程標單930908_3M南科廠一期新建工程標單931011_3M南科廠一期新建工程標單931011_HS_fab3倉庫940307三版預算維護用-1_給工地參考瀚倉預算940407(new)" xfId="1308"/>
    <cellStyle name="_元大報價比較標單930618-2_3M南科廠一期新建工程標單930908_3M南科廠一期新建工程標單930908_3M南科廠一期新建工程標單931011_3M南科廠一期新建工程標單931011_地政案成本(吳)941020" xfId="1309"/>
    <cellStyle name="_元大報價比較標單930618-2_3M南科廠一期新建工程標單930908_3M南科廠一期新建工程標單930908_3M南科廠一期新建工程標單931011_3M南科廠一期新建工程標單931011_地政案成本--工地預算" xfId="1310"/>
    <cellStyle name="_元大報價比較標單930618-2_3M南科廠一期新建工程標單930908_3M南科廠一期新建工程標單930908_3M南科廠一期新建工程標單931011_3M南科廠一期新建工程標單931011_統包工程設計費及規費" xfId="1311"/>
    <cellStyle name="_元大報價比較標單930618-2_3M南科廠一期新建工程標單930908_3M南科廠一期新建工程標單930908_3M南科廠一期新建工程標單931011_HS_fab3倉庫940307三版預算維護用-1" xfId="1312"/>
    <cellStyle name="_元大報價比較標單930618-2_3M南科廠一期新建工程標單930908_3M南科廠一期新建工程標單930908_3M南科廠一期新建工程標單931011_HS_fab3倉庫940307三版預算維護用-1_給工地參考瀚倉預算940407(new)" xfId="1313"/>
    <cellStyle name="_元大報價比較標單930618-2_3M南科廠一期新建工程標單930908_3M南科廠一期新建工程標單930908_3M南科廠一期新建工程標單931011_地政案成本(吳)941020" xfId="1314"/>
    <cellStyle name="_元大報價比較標單930618-2_3M南科廠一期新建工程標單930908_3M南科廠一期新建工程標單930908_3M南科廠一期新建工程標單931011_地政案成本--工地預算" xfId="1315"/>
    <cellStyle name="_元大報價比較標單930618-2_3M南科廠一期新建工程標單930908_3M南科廠一期新建工程標單930908_3M南科廠一期新建工程標單931011_統包工程設計費及規費" xfId="1316"/>
    <cellStyle name="_元大報價比較標單930618-2_3M南科廠一期新建工程標單930908_3M南科廠一期新建工程標單930908_HS_fab3倉庫940307三版預算維護用-1" xfId="1317"/>
    <cellStyle name="_元大報價比較標單930618-2_3M南科廠一期新建工程標單930908_3M南科廠一期新建工程標單930908_HS_fab3倉庫940307三版預算維護用-1_給工地參考瀚倉預算940407(new)" xfId="1318"/>
    <cellStyle name="_元大報價比較標單930618-2_3M南科廠一期新建工程標單930908_3M南科廠一期新建工程標單930908_地政案成本(吳)941020" xfId="1319"/>
    <cellStyle name="_元大報價比較標單930618-2_3M南科廠一期新建工程標單930908_3M南科廠一期新建工程標單930908_地政案成本--工地預算" xfId="1320"/>
    <cellStyle name="_元大報價比較標單930618-2_3M南科廠一期新建工程標單930908_3M南科廠一期新建工程標單930908_統包工程設計費及規費" xfId="1321"/>
    <cellStyle name="_元大報價比較標單930618-2_3M南科廠一期新建工程標單930908_3M南科廠一期新建工程標單931011" xfId="1322"/>
    <cellStyle name="_元大報價比較標單930618-2_3M南科廠一期新建工程標單930908_3M南科廠一期新建工程標單931011_HS_fab3倉庫940307三版預算維護用-1" xfId="1323"/>
    <cellStyle name="_元大報價比較標單930618-2_3M南科廠一期新建工程標單930908_3M南科廠一期新建工程標單931011_HS_fab3倉庫940307三版預算維護用-1_給工地參考瀚倉預算940407(new)" xfId="1324"/>
    <cellStyle name="_元大報價比較標單930618-2_3M南科廠一期新建工程標單930908_3M南科廠一期新建工程標單931011_地政案成本(吳)941020" xfId="1325"/>
    <cellStyle name="_元大報價比較標單930618-2_3M南科廠一期新建工程標單930908_3M南科廠一期新建工程標單931011_地政案成本--工地預算" xfId="1326"/>
    <cellStyle name="_元大報價比較標單930618-2_3M南科廠一期新建工程標單930908_3M南科廠一期新建工程標單931011_統包工程設計費及規費" xfId="1327"/>
    <cellStyle name="_元大報價比較標單930618-2_3M南科廠一期新建工程標單930908_HS_fab3倉庫940307三版預算維護用-1" xfId="1328"/>
    <cellStyle name="_元大報價比較標單930618-2_3M南科廠一期新建工程標單930908_HS_fab3倉庫940307三版預算維護用-1_給工地參考瀚倉預算940407(new)" xfId="1329"/>
    <cellStyle name="_元大報價比較標單930618-2_3M南科廠一期新建工程標單930908_地政案成本(吳)941020" xfId="1330"/>
    <cellStyle name="_元大報價比較標單930618-2_3M南科廠一期新建工程標單930908_地政案成本--工地預算" xfId="1331"/>
    <cellStyle name="_元大報價比較標單930618-2_3M南科廠一期新建工程標單930908_統包工程設計費及規費" xfId="1332"/>
    <cellStyle name="_元大報價比較標單930618-2_3M南科廠一期新建工程標單931011" xfId="1333"/>
    <cellStyle name="_元大報價比較標單930618-2_3M南科廠一期新建工程標單931011_3M南科廠一期新建工程預算931019" xfId="1334"/>
    <cellStyle name="_元大報價比較標單930618-2_3M南科廠一期新建工程標單931011_3M南科廠一期新建工程預算931019_HS_fab3倉庫940307三版預算維護用-1" xfId="1335"/>
    <cellStyle name="_元大報價比較標單930618-2_3M南科廠一期新建工程標單931011_3M南科廠一期新建工程預算931019_HS_fab3倉庫940307三版預算維護用-1_給工地參考瀚倉預算940407(new)" xfId="1336"/>
    <cellStyle name="_元大報價比較標單930618-2_3M南科廠一期新建工程標單931011_3M南科廠一期新建工程預算931019_地政案成本(吳)941020" xfId="1337"/>
    <cellStyle name="_元大報價比較標單930618-2_3M南科廠一期新建工程標單931011_3M南科廠一期新建工程預算931019_地政案成本--工地預算" xfId="1338"/>
    <cellStyle name="_元大報價比較標單930618-2_3M南科廠一期新建工程標單931011_3M南科廠一期新建工程標單931011" xfId="1339"/>
    <cellStyle name="_元大報價比較標單930618-2_3M南科廠一期新建工程標單931011_3M南科廠一期新建工程標單931011_HS_fab3倉庫940307三版預算維護用-1" xfId="1340"/>
    <cellStyle name="_元大報價比較標單930618-2_3M南科廠一期新建工程標單931011_3M南科廠一期新建工程標單931011_HS_fab3倉庫940307三版預算維護用-1_給工地參考瀚倉預算940407(new)" xfId="1341"/>
    <cellStyle name="_元大報價比較標單930618-2_3M南科廠一期新建工程標單931011_3M南科廠一期新建工程標單931011_地政案成本(吳)941020" xfId="1342"/>
    <cellStyle name="_元大報價比較標單930618-2_3M南科廠一期新建工程標單931011_3M南科廠一期新建工程標單931011_地政案成本--工地預算" xfId="1343"/>
    <cellStyle name="_元大報價比較標單930618-2_3M南科廠一期新建工程標單931011_3M南科廠一期新建工程標單931011_統包工程設計費及規費" xfId="1344"/>
    <cellStyle name="_元大報價比較標單930618-2_3M南科廠一期新建工程標單931011_HS_fab3倉庫940307三版預算維護用-1" xfId="1345"/>
    <cellStyle name="_元大報價比較標單930618-2_3M南科廠一期新建工程標單931011_HS_fab3倉庫940307三版預算維護用-1_給工地參考瀚倉預算940407(new)" xfId="1346"/>
    <cellStyle name="_元大報價比較標單930618-2_3M南科廠一期新建工程標單931011_地政案成本(吳)941020" xfId="1347"/>
    <cellStyle name="_元大報價比較標單930618-2_3M南科廠一期新建工程標單931011_地政案成本--工地預算" xfId="1348"/>
    <cellStyle name="_元大報價比較標單930618-2_3M南科廠一期新建工程標單931011_統包工程設計費及規費" xfId="1349"/>
    <cellStyle name="_元大報價比較標單930618-2_3M建廠(立體停車場)930727" xfId="1350"/>
    <cellStyle name="_元大報價比較標單930618-2_3M建廠(立體停車場)930727_3M南科廠一期新建工程預算931019" xfId="1351"/>
    <cellStyle name="_元大報價比較標單930618-2_3M建廠(立體停車場)930727_3M南科廠一期新建工程預算931019_HS_fab3倉庫940307三版預算維護用-1" xfId="1352"/>
    <cellStyle name="_元大報價比較標單930618-2_3M建廠(立體停車場)930727_3M南科廠一期新建工程預算931019_HS_fab3倉庫940307三版預算維護用-1_給工地參考瀚倉預算940407(new)" xfId="1353"/>
    <cellStyle name="_元大報價比較標單930618-2_3M建廠(立體停車場)930727_3M南科廠一期新建工程預算931019_地政案成本(吳)941020" xfId="1354"/>
    <cellStyle name="_元大報價比較標單930618-2_3M建廠(立體停車場)930727_3M南科廠一期新建工程預算931019_地政案成本--工地預算" xfId="1355"/>
    <cellStyle name="_元大報價比較標單930618-2_3M建廠(立體停車場)930727_3M南科廠一期新建工程標單930908" xfId="1356"/>
    <cellStyle name="_元大報價比較標單930618-2_3M建廠(立體停車場)930727_3M南科廠一期新建工程標單930908_3M南科廠一期新建工程標單931011" xfId="1357"/>
    <cellStyle name="_元大報價比較標單930618-2_3M建廠(立體停車場)930727_3M南科廠一期新建工程標單930908_3M南科廠一期新建工程標單931011_3M南科廠一期新建工程預算931019" xfId="1358"/>
    <cellStyle name="_元大報價比較標單930618-2_3M建廠(立體停車場)930727_3M南科廠一期新建工程標單930908_3M南科廠一期新建工程標單931011_3M南科廠一期新建工程預算931019_HS_fab3倉庫940307三版預算維護用-1" xfId="1359"/>
    <cellStyle name="_元大報價比較標單930618-2_3M建廠(立體停車場)930727_3M南科廠一期新建工程標單930908_3M南科廠一期新建工程標單931011_3M南科廠一期新建工程預算931019_HS_fab3倉庫940307三版預算維護用-1_給工地參考瀚倉預算940407(new)" xfId="1360"/>
    <cellStyle name="_元大報價比較標單930618-2_3M建廠(立體停車場)930727_3M南科廠一期新建工程標單930908_3M南科廠一期新建工程標單931011_3M南科廠一期新建工程預算931019_地政案成本(吳)941020" xfId="1361"/>
    <cellStyle name="_元大報價比較標單930618-2_3M建廠(立體停車場)930727_3M南科廠一期新建工程標單930908_3M南科廠一期新建工程標單931011_3M南科廠一期新建工程預算931019_地政案成本--工地預算" xfId="1362"/>
    <cellStyle name="_元大報價比較標單930618-2_3M建廠(立體停車場)930727_3M南科廠一期新建工程標單930908_3M南科廠一期新建工程標單931011_3M南科廠一期新建工程標單931011" xfId="1363"/>
    <cellStyle name="_元大報價比較標單930618-2_3M建廠(立體停車場)930727_3M南科廠一期新建工程標單930908_3M南科廠一期新建工程標單931011_3M南科廠一期新建工程標單931011_HS_fab3倉庫940307三版預算維護用-1" xfId="1364"/>
    <cellStyle name="_元大報價比較標單930618-2_3M建廠(立體停車場)930727_3M南科廠一期新建工程標單930908_3M南科廠一期新建工程標單931011_3M南科廠一期新建工程標單931011_HS_fab3倉庫940307三版預算維護用-1_給工地參考瀚倉預算940407(new)" xfId="1365"/>
    <cellStyle name="_元大報價比較標單930618-2_3M建廠(立體停車場)930727_3M南科廠一期新建工程標單930908_3M南科廠一期新建工程標單931011_3M南科廠一期新建工程標單931011_地政案成本(吳)941020" xfId="1366"/>
    <cellStyle name="_元大報價比較標單930618-2_3M建廠(立體停車場)930727_3M南科廠一期新建工程標單930908_3M南科廠一期新建工程標單931011_3M南科廠一期新建工程標單931011_地政案成本--工地預算" xfId="1367"/>
    <cellStyle name="_元大報價比較標單930618-2_3M建廠(立體停車場)930727_3M南科廠一期新建工程標單930908_3M南科廠一期新建工程標單931011_3M南科廠一期新建工程標單931011_統包工程設計費及規費" xfId="1368"/>
    <cellStyle name="_元大報價比較標單930618-2_3M建廠(立體停車場)930727_3M南科廠一期新建工程標單930908_3M南科廠一期新建工程標單931011_HS_fab3倉庫940307三版預算維護用-1" xfId="1369"/>
    <cellStyle name="_元大報價比較標單930618-2_3M建廠(立體停車場)930727_3M南科廠一期新建工程標單930908_3M南科廠一期新建工程標單931011_HS_fab3倉庫940307三版預算維護用-1_給工地參考瀚倉預算940407(new)" xfId="1370"/>
    <cellStyle name="_元大報價比較標單930618-2_3M建廠(立體停車場)930727_3M南科廠一期新建工程標單930908_3M南科廠一期新建工程標單931011_地政案成本(吳)941020" xfId="1371"/>
    <cellStyle name="_元大報價比較標單930618-2_3M建廠(立體停車場)930727_3M南科廠一期新建工程標單930908_3M南科廠一期新建工程標單931011_地政案成本--工地預算" xfId="1372"/>
    <cellStyle name="_元大報價比較標單930618-2_3M建廠(立體停車場)930727_3M南科廠一期新建工程標單930908_3M南科廠一期新建工程標單931011_統包工程設計費及規費" xfId="1373"/>
    <cellStyle name="_元大報價比較標單930618-2_3M建廠(立體停車場)930727_3M南科廠一期新建工程標單930908_HS_fab3倉庫940307三版預算維護用-1" xfId="1374"/>
    <cellStyle name="_元大報價比較標單930618-2_3M建廠(立體停車場)930727_3M南科廠一期新建工程標單930908_HS_fab3倉庫940307三版預算維護用-1_給工地參考瀚倉預算940407(new)" xfId="1375"/>
    <cellStyle name="_元大報價比較標單930618-2_3M建廠(立體停車場)930727_3M南科廠一期新建工程標單930908_地政案成本(吳)941020" xfId="1376"/>
    <cellStyle name="_元大報價比較標單930618-2_3M建廠(立體停車場)930727_3M南科廠一期新建工程標單930908_地政案成本--工地預算" xfId="1377"/>
    <cellStyle name="_元大報價比較標單930618-2_3M建廠(立體停車場)930727_3M南科廠一期新建工程標單930908_統包工程設計費及規費" xfId="1378"/>
    <cellStyle name="_元大報價比較標單930618-2_3M建廠(立體停車場)930727_3M南科廠一期新建工程標單931011" xfId="1379"/>
    <cellStyle name="_元大報價比較標單930618-2_3M建廠(立體停車場)930727_3M南科廠一期新建工程標單931011_HS_fab3倉庫940307三版預算維護用-1" xfId="1380"/>
    <cellStyle name="_元大報價比較標單930618-2_3M建廠(立體停車場)930727_3M南科廠一期新建工程標單931011_HS_fab3倉庫940307三版預算維護用-1_給工地參考瀚倉預算940407(new)" xfId="1381"/>
    <cellStyle name="_元大報價比較標單930618-2_3M建廠(立體停車場)930727_3M南科廠一期新建工程標單931011_地政案成本(吳)941020" xfId="1382"/>
    <cellStyle name="_元大報價比較標單930618-2_3M建廠(立體停車場)930727_3M南科廠一期新建工程標單931011_地政案成本--工地預算" xfId="1383"/>
    <cellStyle name="_元大報價比較標單930618-2_3M建廠(立體停車場)930727_3M南科廠一期新建工程標單931011_統包工程設計費及規費" xfId="1384"/>
    <cellStyle name="_元大報價比較標單930618-2_3M建廠(立體停車場)930727_3M建廠(立體停車場)930727" xfId="1385"/>
    <cellStyle name="_元大報價比較標單930618-2_3M建廠(立體停車場)930727_3M建廠(立體停車場)930727_3M南科廠一期新建工程標單930908" xfId="1386"/>
    <cellStyle name="_元大報價比較標單930618-2_3M建廠(立體停車場)930727_3M建廠(立體停車場)930727_3M南科廠一期新建工程標單930908_3M南科廠一期新建工程預算931019" xfId="1387"/>
    <cellStyle name="_元大報價比較標單930618-2_3M建廠(立體停車場)930727_3M建廠(立體停車場)930727_3M南科廠一期新建工程標單930908_3M南科廠一期新建工程預算931019_HS_fab3倉庫940307三版預算維護用-1" xfId="1388"/>
    <cellStyle name="_元大報價比較標單930618-2_3M建廠(立體停車場)930727_3M建廠(立體停車場)930727_3M南科廠一期新建工程標單930908_3M南科廠一期新建工程預算931019_HS_fab3倉庫940307三版預算維護用-1_給工地參考瀚倉預算940407(new)" xfId="1389"/>
    <cellStyle name="_元大報價比較標單930618-2_3M建廠(立體停車場)930727_3M建廠(立體停車場)930727_3M南科廠一期新建工程標單930908_3M南科廠一期新建工程預算931019_地政案成本(吳)941020" xfId="1390"/>
    <cellStyle name="_元大報價比較標單930618-2_3M建廠(立體停車場)930727_3M建廠(立體停車場)930727_3M南科廠一期新建工程標單930908_3M南科廠一期新建工程預算931019_地政案成本--工地預算" xfId="1391"/>
    <cellStyle name="_元大報價比較標單930618-2_3M建廠(立體停車場)930727_3M建廠(立體停車場)930727_3M南科廠一期新建工程標單930908_3M南科廠一期新建工程標單930908" xfId="1392"/>
    <cellStyle name="_元大報價比較標單930618-2_3M建廠(立體停車場)930727_3M建廠(立體停車場)930727_3M南科廠一期新建工程標單930908_3M南科廠一期新建工程標單930908_3M南科廠一期新建工程標單931011" xfId="1393"/>
    <cellStyle name="_元大報價比較標單930618-2_3M建廠(立體停車場)930727_3M建廠(立體停車場)930727_3M南科廠一期新建工程標單930908_3M南科廠一期新建工程標單930908_3M南科廠一期新建工程標單931011_3M南科廠一期新建工程預算931019" xfId="1394"/>
    <cellStyle name="_元大報價比較標單930618-2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1395"/>
    <cellStyle name="_元大報價比較標單930618-2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1396"/>
    <cellStyle name="_元大報價比較標單930618-2_3M建廠(立體停車場)930727_3M建廠(立體停車場)930727_3M南科廠一期新建工程標單930908_3M南科廠一期新建工程標單930908_3M南科廠一期新建工程標單931011_3M南科廠一期新建工程預算931019_地政案成本(吳)941020" xfId="1397"/>
    <cellStyle name="_元大報價比較標單930618-2_3M建廠(立體停車場)930727_3M建廠(立體停車場)930727_3M南科廠一期新建工程標單930908_3M南科廠一期新建工程標單930908_3M南科廠一期新建工程標單931011_3M南科廠一期新建工程預算931019_地政案成本--工地預算" xfId="1398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" xfId="1399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1400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1401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_地政案成本(吳)941020" xfId="1402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_地政案成本--工地預算" xfId="1403"/>
    <cellStyle name="_元大報價比較標單930618-2_3M建廠(立體停車場)930727_3M建廠(立體停車場)930727_3M南科廠一期新建工程標單930908_3M南科廠一期新建工程標單930908_3M南科廠一期新建工程標單931011_3M南科廠一期新建工程標單931011_統包工程設計費及規費" xfId="1404"/>
    <cellStyle name="_元大報價比較標單930618-2_3M建廠(立體停車場)930727_3M建廠(立體停車場)930727_3M南科廠一期新建工程標單930908_3M南科廠一期新建工程標單930908_3M南科廠一期新建工程標單931011_HS_fab3倉庫940307三版預算維護用-1" xfId="1405"/>
    <cellStyle name="_元大報價比較標單930618-2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1406"/>
    <cellStyle name="_元大報價比較標單930618-2_3M建廠(立體停車場)930727_3M建廠(立體停車場)930727_3M南科廠一期新建工程標單930908_3M南科廠一期新建工程標單930908_3M南科廠一期新建工程標單931011_地政案成本(吳)941020" xfId="1407"/>
    <cellStyle name="_元大報價比較標單930618-2_3M建廠(立體停車場)930727_3M建廠(立體停車場)930727_3M南科廠一期新建工程標單930908_3M南科廠一期新建工程標單930908_3M南科廠一期新建工程標單931011_地政案成本--工地預算" xfId="1408"/>
    <cellStyle name="_元大報價比較標單930618-2_3M建廠(立體停車場)930727_3M建廠(立體停車場)930727_3M南科廠一期新建工程標單930908_3M南科廠一期新建工程標單930908_3M南科廠一期新建工程標單931011_統包工程設計費及規費" xfId="1409"/>
    <cellStyle name="_元大報價比較標單930618-2_3M建廠(立體停車場)930727_3M建廠(立體停車場)930727_3M南科廠一期新建工程標單930908_3M南科廠一期新建工程標單930908_HS_fab3倉庫940307三版預算維護用-1" xfId="1410"/>
    <cellStyle name="_元大報價比較標單930618-2_3M建廠(立體停車場)930727_3M建廠(立體停車場)930727_3M南科廠一期新建工程標單930908_3M南科廠一期新建工程標單930908_HS_fab3倉庫940307三版預算維護用-1_給工地參考瀚倉預算940407(new)" xfId="1411"/>
    <cellStyle name="_元大報價比較標單930618-2_3M建廠(立體停車場)930727_3M建廠(立體停車場)930727_3M南科廠一期新建工程標單930908_3M南科廠一期新建工程標單930908_地政案成本(吳)941020" xfId="1412"/>
    <cellStyle name="_元大報價比較標單930618-2_3M建廠(立體停車場)930727_3M建廠(立體停車場)930727_3M南科廠一期新建工程標單930908_3M南科廠一期新建工程標單930908_地政案成本--工地預算" xfId="1413"/>
    <cellStyle name="_元大報價比較標單930618-2_3M建廠(立體停車場)930727_3M建廠(立體停車場)930727_3M南科廠一期新建工程標單930908_3M南科廠一期新建工程標單930908_統包工程設計費及規費" xfId="1414"/>
    <cellStyle name="_元大報價比較標單930618-2_3M建廠(立體停車場)930727_3M建廠(立體停車場)930727_3M南科廠一期新建工程標單930908_3M南科廠一期新建工程標單931011" xfId="1415"/>
    <cellStyle name="_元大報價比較標單930618-2_3M建廠(立體停車場)930727_3M建廠(立體停車場)930727_3M南科廠一期新建工程標單930908_3M南科廠一期新建工程標單931011_HS_fab3倉庫940307三版預算維護用-1" xfId="1416"/>
    <cellStyle name="_元大報價比較標單930618-2_3M建廠(立體停車場)930727_3M建廠(立體停車場)930727_3M南科廠一期新建工程標單930908_3M南科廠一期新建工程標單931011_HS_fab3倉庫940307三版預算維護用-1_給工地參考瀚倉預算940407(new)" xfId="1417"/>
    <cellStyle name="_元大報價比較標單930618-2_3M建廠(立體停車場)930727_3M建廠(立體停車場)930727_3M南科廠一期新建工程標單930908_3M南科廠一期新建工程標單931011_地政案成本(吳)941020" xfId="1418"/>
    <cellStyle name="_元大報價比較標單930618-2_3M建廠(立體停車場)930727_3M建廠(立體停車場)930727_3M南科廠一期新建工程標單930908_3M南科廠一期新建工程標單931011_地政案成本--工地預算" xfId="1419"/>
    <cellStyle name="_元大報價比較標單930618-2_3M建廠(立體停車場)930727_3M建廠(立體停車場)930727_3M南科廠一期新建工程標單930908_3M南科廠一期新建工程標單931011_統包工程設計費及規費" xfId="1420"/>
    <cellStyle name="_元大報價比較標單930618-2_3M建廠(立體停車場)930727_3M建廠(立體停車場)930727_3M南科廠一期新建工程標單930908_HS_fab3倉庫940307三版預算維護用-1" xfId="1421"/>
    <cellStyle name="_元大報價比較標單930618-2_3M建廠(立體停車場)930727_3M建廠(立體停車場)930727_3M南科廠一期新建工程標單930908_HS_fab3倉庫940307三版預算維護用-1_給工地參考瀚倉預算940407(new)" xfId="1422"/>
    <cellStyle name="_元大報價比較標單930618-2_3M建廠(立體停車場)930727_3M建廠(立體停車場)930727_3M南科廠一期新建工程標單930908_地政案成本(吳)941020" xfId="1423"/>
    <cellStyle name="_元大報價比較標單930618-2_3M建廠(立體停車場)930727_3M建廠(立體停車場)930727_3M南科廠一期新建工程標單930908_地政案成本--工地預算" xfId="1424"/>
    <cellStyle name="_元大報價比較標單930618-2_3M建廠(立體停車場)930727_3M建廠(立體停車場)930727_3M南科廠一期新建工程標單930908_統包工程設計費及規費" xfId="1425"/>
    <cellStyle name="_元大報價比較標單930618-2_3M建廠(立體停車場)930727_3M建廠(立體停車場)930727_3M南科廠一期新建工程標單931011" xfId="1426"/>
    <cellStyle name="_元大報價比較標單930618-2_3M建廠(立體停車場)930727_3M建廠(立體停車場)930727_3M南科廠一期新建工程標單931011_3M南科廠一期新建工程預算931019" xfId="1427"/>
    <cellStyle name="_元大報價比較標單930618-2_3M建廠(立體停車場)930727_3M建廠(立體停車場)930727_3M南科廠一期新建工程標單931011_3M南科廠一期新建工程預算931019_HS_fab3倉庫940307三版預算維護用-1" xfId="1428"/>
    <cellStyle name="_元大報價比較標單930618-2_3M建廠(立體停車場)930727_3M建廠(立體停車場)930727_3M南科廠一期新建工程標單931011_3M南科廠一期新建工程預算931019_HS_fab3倉庫940307三版預算維護用-1_給工地參考瀚倉預算940407(new)" xfId="1429"/>
    <cellStyle name="_元大報價比較標單930618-2_3M建廠(立體停車場)930727_3M建廠(立體停車場)930727_3M南科廠一期新建工程標單931011_3M南科廠一期新建工程預算931019_地政案成本(吳)941020" xfId="1430"/>
    <cellStyle name="_元大報價比較標單930618-2_3M建廠(立體停車場)930727_3M建廠(立體停車場)930727_3M南科廠一期新建工程標單931011_3M南科廠一期新建工程預算931019_地政案成本--工地預算" xfId="1431"/>
    <cellStyle name="_元大報價比較標單930618-2_3M建廠(立體停車場)930727_3M建廠(立體停車場)930727_3M南科廠一期新建工程標單931011_3M南科廠一期新建工程標單931011" xfId="1432"/>
    <cellStyle name="_元大報價比較標單930618-2_3M建廠(立體停車場)930727_3M建廠(立體停車場)930727_3M南科廠一期新建工程標單931011_3M南科廠一期新建工程標單931011_HS_fab3倉庫940307三版預算維護用-1" xfId="1433"/>
    <cellStyle name="_元大報價比較標單930618-2_3M建廠(立體停車場)930727_3M建廠(立體停車場)930727_3M南科廠一期新建工程標單931011_3M南科廠一期新建工程標單931011_HS_fab3倉庫940307三版預算維護用-1_給工地參考瀚倉預算940407(new)" xfId="1434"/>
    <cellStyle name="_元大報價比較標單930618-2_3M建廠(立體停車場)930727_3M建廠(立體停車場)930727_3M南科廠一期新建工程標單931011_3M南科廠一期新建工程標單931011_地政案成本(吳)941020" xfId="1435"/>
    <cellStyle name="_元大報價比較標單930618-2_3M建廠(立體停車場)930727_3M建廠(立體停車場)930727_3M南科廠一期新建工程標單931011_3M南科廠一期新建工程標單931011_地政案成本--工地預算" xfId="1436"/>
    <cellStyle name="_元大報價比較標單930618-2_3M建廠(立體停車場)930727_3M建廠(立體停車場)930727_3M南科廠一期新建工程標單931011_3M南科廠一期新建工程標單931011_統包工程設計費及規費" xfId="1437"/>
    <cellStyle name="_元大報價比較標單930618-2_3M建廠(立體停車場)930727_3M建廠(立體停車場)930727_3M南科廠一期新建工程標單931011_HS_fab3倉庫940307三版預算維護用-1" xfId="1438"/>
    <cellStyle name="_元大報價比較標單930618-2_3M建廠(立體停車場)930727_3M建廠(立體停車場)930727_3M南科廠一期新建工程標單931011_HS_fab3倉庫940307三版預算維護用-1_給工地參考瀚倉預算940407(new)" xfId="1439"/>
    <cellStyle name="_元大報價比較標單930618-2_3M建廠(立體停車場)930727_3M建廠(立體停車場)930727_3M南科廠一期新建工程標單931011_地政案成本(吳)941020" xfId="1440"/>
    <cellStyle name="_元大報價比較標單930618-2_3M建廠(立體停車場)930727_3M建廠(立體停車場)930727_3M南科廠一期新建工程標單931011_地政案成本--工地預算" xfId="1441"/>
    <cellStyle name="_元大報價比較標單930618-2_3M建廠(立體停車場)930727_3M建廠(立體停車場)930727_3M南科廠一期新建工程標單931011_統包工程設計費及規費" xfId="1442"/>
    <cellStyle name="_元大報價比較標單930618-2_3M建廠(立體停車場)930727_3M建廠(立體停車場)930727_HS_fab3倉庫940307三版預算維護用-1" xfId="1443"/>
    <cellStyle name="_元大報價比較標單930618-2_3M建廠(立體停車場)930727_3M建廠(立體停車場)930727_HS_fab3倉庫940307三版預算維護用-1_給工地參考瀚倉預算940407(new)" xfId="1444"/>
    <cellStyle name="_元大報價比較標單930618-2_3M建廠(立體停車場)930727_3M建廠(立體停車場)930727_地政案成本(吳)941020" xfId="1445"/>
    <cellStyle name="_元大報價比較標單930618-2_3M建廠(立體停車場)930727_3M建廠(立體停車場)930727_地政案成本--工地預算" xfId="1446"/>
    <cellStyle name="_元大報價比較標單930618-2_3M建廠(立體停車場)930727_3M建廠(立體停車場)930727_統包工程設計費及規費" xfId="1447"/>
    <cellStyle name="_元大報價比較標單930618-2_3M建廠(立體停車場)930727_3M建廠(立體停車場)930729" xfId="1448"/>
    <cellStyle name="_元大報價比較標單930618-2_3M建廠(立體停車場)930727_3M建廠(立體停車場)930729_3M南科廠一期新建工程標單930908" xfId="1449"/>
    <cellStyle name="_元大報價比較標單930618-2_3M建廠(立體停車場)930727_3M建廠(立體停車場)930729_3M南科廠一期新建工程標單930908_3M南科廠一期新建工程預算931019" xfId="1450"/>
    <cellStyle name="_元大報價比較標單930618-2_3M建廠(立體停車場)930727_3M建廠(立體停車場)930729_3M南科廠一期新建工程標單930908_3M南科廠一期新建工程預算931019_HS_fab3倉庫940307三版預算維護用-1" xfId="1451"/>
    <cellStyle name="_元大報價比較標單930618-2_3M建廠(立體停車場)930727_3M建廠(立體停車場)930729_3M南科廠一期新建工程標單930908_3M南科廠一期新建工程預算931019_HS_fab3倉庫940307三版預算維護用-1_給工地參考瀚倉預算940407(new)" xfId="1452"/>
    <cellStyle name="_元大報價比較標單930618-2_3M建廠(立體停車場)930727_3M建廠(立體停車場)930729_3M南科廠一期新建工程標單930908_3M南科廠一期新建工程預算931019_地政案成本(吳)941020" xfId="1453"/>
    <cellStyle name="_元大報價比較標單930618-2_3M建廠(立體停車場)930727_3M建廠(立體停車場)930729_3M南科廠一期新建工程標單930908_3M南科廠一期新建工程預算931019_地政案成本--工地預算" xfId="1454"/>
    <cellStyle name="_元大報價比較標單930618-2_3M建廠(立體停車場)930727_3M建廠(立體停車場)930729_3M南科廠一期新建工程標單930908_3M南科廠一期新建工程標單930908" xfId="1455"/>
    <cellStyle name="_元大報價比較標單930618-2_3M建廠(立體停車場)930727_3M建廠(立體停車場)930729_3M南科廠一期新建工程標單930908_3M南科廠一期新建工程標單930908_3M南科廠一期新建工程標單931011" xfId="1456"/>
    <cellStyle name="_元大報價比較標單930618-2_3M建廠(立體停車場)930727_3M建廠(立體停車場)930729_3M南科廠一期新建工程標單930908_3M南科廠一期新建工程標單930908_3M南科廠一期新建工程標單931011_3M南科廠一期新建工程預算931019" xfId="1457"/>
    <cellStyle name="_元大報價比較標單930618-2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1458"/>
    <cellStyle name="_元大報價比較標單930618-2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1459"/>
    <cellStyle name="_元大報價比較標單930618-2_3M建廠(立體停車場)930727_3M建廠(立體停車場)930729_3M南科廠一期新建工程標單930908_3M南科廠一期新建工程標單930908_3M南科廠一期新建工程標單931011_3M南科廠一期新建工程預算931019_地政案成本(吳)941020" xfId="1460"/>
    <cellStyle name="_元大報價比較標單930618-2_3M建廠(立體停車場)930727_3M建廠(立體停車場)930729_3M南科廠一期新建工程標單930908_3M南科廠一期新建工程標單930908_3M南科廠一期新建工程標單931011_3M南科廠一期新建工程預算931019_地政案成本--工地預算" xfId="1461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" xfId="1462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1463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1464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_地政案成本(吳)941020" xfId="1465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_地政案成本--工地預算" xfId="1466"/>
    <cellStyle name="_元大報價比較標單930618-2_3M建廠(立體停車場)930727_3M建廠(立體停車場)930729_3M南科廠一期新建工程標單930908_3M南科廠一期新建工程標單930908_3M南科廠一期新建工程標單931011_3M南科廠一期新建工程標單931011_統包工程設計費及規費" xfId="1467"/>
    <cellStyle name="_元大報價比較標單930618-2_3M建廠(立體停車場)930727_3M建廠(立體停車場)930729_3M南科廠一期新建工程標單930908_3M南科廠一期新建工程標單930908_3M南科廠一期新建工程標單931011_HS_fab3倉庫940307三版預算維護用-1" xfId="1468"/>
    <cellStyle name="_元大報價比較標單930618-2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1469"/>
    <cellStyle name="_元大報價比較標單930618-2_3M建廠(立體停車場)930727_3M建廠(立體停車場)930729_3M南科廠一期新建工程標單930908_3M南科廠一期新建工程標單930908_3M南科廠一期新建工程標單931011_地政案成本(吳)941020" xfId="1470"/>
    <cellStyle name="_元大報價比較標單930618-2_3M建廠(立體停車場)930727_3M建廠(立體停車場)930729_3M南科廠一期新建工程標單930908_3M南科廠一期新建工程標單930908_3M南科廠一期新建工程標單931011_地政案成本--工地預算" xfId="1471"/>
    <cellStyle name="_元大報價比較標單930618-2_3M建廠(立體停車場)930727_3M建廠(立體停車場)930729_3M南科廠一期新建工程標單930908_3M南科廠一期新建工程標單930908_3M南科廠一期新建工程標單931011_統包工程設計費及規費" xfId="1472"/>
    <cellStyle name="_元大報價比較標單930618-2_3M建廠(立體停車場)930727_3M建廠(立體停車場)930729_3M南科廠一期新建工程標單930908_3M南科廠一期新建工程標單930908_HS_fab3倉庫940307三版預算維護用-1" xfId="1473"/>
    <cellStyle name="_元大報價比較標單930618-2_3M建廠(立體停車場)930727_3M建廠(立體停車場)930729_3M南科廠一期新建工程標單930908_3M南科廠一期新建工程標單930908_HS_fab3倉庫940307三版預算維護用-1_給工地參考瀚倉預算940407(new)" xfId="1474"/>
    <cellStyle name="_元大報價比較標單930618-2_3M建廠(立體停車場)930727_3M建廠(立體停車場)930729_3M南科廠一期新建工程標單930908_3M南科廠一期新建工程標單930908_地政案成本(吳)941020" xfId="1475"/>
    <cellStyle name="_元大報價比較標單930618-2_3M建廠(立體停車場)930727_3M建廠(立體停車場)930729_3M南科廠一期新建工程標單930908_3M南科廠一期新建工程標單930908_地政案成本--工地預算" xfId="1476"/>
    <cellStyle name="_元大報價比較標單930618-2_3M建廠(立體停車場)930727_3M建廠(立體停車場)930729_3M南科廠一期新建工程標單930908_3M南科廠一期新建工程標單930908_統包工程設計費及規費" xfId="1477"/>
    <cellStyle name="_元大報價比較標單930618-2_3M建廠(立體停車場)930727_3M建廠(立體停車場)930729_3M南科廠一期新建工程標單930908_3M南科廠一期新建工程標單931011" xfId="1478"/>
    <cellStyle name="_元大報價比較標單930618-2_3M建廠(立體停車場)930727_3M建廠(立體停車場)930729_3M南科廠一期新建工程標單930908_3M南科廠一期新建工程標單931011_HS_fab3倉庫940307三版預算維護用-1" xfId="1479"/>
    <cellStyle name="_元大報價比較標單930618-2_3M建廠(立體停車場)930727_3M建廠(立體停車場)930729_3M南科廠一期新建工程標單930908_3M南科廠一期新建工程標單931011_HS_fab3倉庫940307三版預算維護用-1_給工地參考瀚倉預算940407(new)" xfId="1480"/>
    <cellStyle name="_元大報價比較標單930618-2_3M建廠(立體停車場)930727_3M建廠(立體停車場)930729_3M南科廠一期新建工程標單930908_3M南科廠一期新建工程標單931011_地政案成本(吳)941020" xfId="1481"/>
    <cellStyle name="_元大報價比較標單930618-2_3M建廠(立體停車場)930727_3M建廠(立體停車場)930729_3M南科廠一期新建工程標單930908_3M南科廠一期新建工程標單931011_地政案成本--工地預算" xfId="1482"/>
    <cellStyle name="_元大報價比較標單930618-2_3M建廠(立體停車場)930727_3M建廠(立體停車場)930729_3M南科廠一期新建工程標單930908_3M南科廠一期新建工程標單931011_統包工程設計費及規費" xfId="1483"/>
    <cellStyle name="_元大報價比較標單930618-2_3M建廠(立體停車場)930727_3M建廠(立體停車場)930729_3M南科廠一期新建工程標單930908_HS_fab3倉庫940307三版預算維護用-1" xfId="1484"/>
    <cellStyle name="_元大報價比較標單930618-2_3M建廠(立體停車場)930727_3M建廠(立體停車場)930729_3M南科廠一期新建工程標單930908_HS_fab3倉庫940307三版預算維護用-1_給工地參考瀚倉預算940407(new)" xfId="1485"/>
    <cellStyle name="_元大報價比較標單930618-2_3M建廠(立體停車場)930727_3M建廠(立體停車場)930729_3M南科廠一期新建工程標單930908_地政案成本(吳)941020" xfId="1486"/>
    <cellStyle name="_元大報價比較標單930618-2_3M建廠(立體停車場)930727_3M建廠(立體停車場)930729_3M南科廠一期新建工程標單930908_地政案成本--工地預算" xfId="1487"/>
    <cellStyle name="_元大報價比較標單930618-2_3M建廠(立體停車場)930727_3M建廠(立體停車場)930729_3M南科廠一期新建工程標單930908_統包工程設計費及規費" xfId="1488"/>
    <cellStyle name="_元大報價比較標單930618-2_3M建廠(立體停車場)930727_3M建廠(立體停車場)930729_3M南科廠一期新建工程標單931011" xfId="1489"/>
    <cellStyle name="_元大報價比較標單930618-2_3M建廠(立體停車場)930727_3M建廠(立體停車場)930729_3M南科廠一期新建工程標單931011_3M南科廠一期新建工程預算931019" xfId="1490"/>
    <cellStyle name="_元大報價比較標單930618-2_3M建廠(立體停車場)930727_3M建廠(立體停車場)930729_3M南科廠一期新建工程標單931011_3M南科廠一期新建工程預算931019_HS_fab3倉庫940307三版預算維護用-1" xfId="1491"/>
    <cellStyle name="_元大報價比較標單930618-2_3M建廠(立體停車場)930727_3M建廠(立體停車場)930729_3M南科廠一期新建工程標單931011_3M南科廠一期新建工程預算931019_HS_fab3倉庫940307三版預算維護用-1_給工地參考瀚倉預算940407(new)" xfId="1492"/>
    <cellStyle name="_元大報價比較標單930618-2_3M建廠(立體停車場)930727_3M建廠(立體停車場)930729_3M南科廠一期新建工程標單931011_3M南科廠一期新建工程預算931019_地政案成本(吳)941020" xfId="1493"/>
    <cellStyle name="_元大報價比較標單930618-2_3M建廠(立體停車場)930727_3M建廠(立體停車場)930729_3M南科廠一期新建工程標單931011_3M南科廠一期新建工程預算931019_地政案成本--工地預算" xfId="1494"/>
    <cellStyle name="_元大報價比較標單930618-2_3M建廠(立體停車場)930727_3M建廠(立體停車場)930729_3M南科廠一期新建工程標單931011_3M南科廠一期新建工程標單931011" xfId="1495"/>
    <cellStyle name="_元大報價比較標單930618-2_3M建廠(立體停車場)930727_3M建廠(立體停車場)930729_3M南科廠一期新建工程標單931011_3M南科廠一期新建工程標單931011_HS_fab3倉庫940307三版預算維護用-1" xfId="1496"/>
    <cellStyle name="_元大報價比較標單930618-2_3M建廠(立體停車場)930727_3M建廠(立體停車場)930729_3M南科廠一期新建工程標單931011_3M南科廠一期新建工程標單931011_HS_fab3倉庫940307三版預算維護用-1_給工地參考瀚倉預算940407(new)" xfId="1497"/>
    <cellStyle name="_元大報價比較標單930618-2_3M建廠(立體停車場)930727_3M建廠(立體停車場)930729_3M南科廠一期新建工程標單931011_3M南科廠一期新建工程標單931011_地政案成本(吳)941020" xfId="1498"/>
    <cellStyle name="_元大報價比較標單930618-2_3M建廠(立體停車場)930727_3M建廠(立體停車場)930729_3M南科廠一期新建工程標單931011_3M南科廠一期新建工程標單931011_地政案成本--工地預算" xfId="1499"/>
    <cellStyle name="_元大報價比較標單930618-2_3M建廠(立體停車場)930727_3M建廠(立體停車場)930729_3M南科廠一期新建工程標單931011_3M南科廠一期新建工程標單931011_統包工程設計費及規費" xfId="1500"/>
    <cellStyle name="_元大報價比較標單930618-2_3M建廠(立體停車場)930727_3M建廠(立體停車場)930729_3M南科廠一期新建工程標單931011_HS_fab3倉庫940307三版預算維護用-1" xfId="1501"/>
    <cellStyle name="_元大報價比較標單930618-2_3M建廠(立體停車場)930727_3M建廠(立體停車場)930729_3M南科廠一期新建工程標單931011_HS_fab3倉庫940307三版預算維護用-1_給工地參考瀚倉預算940407(new)" xfId="1502"/>
    <cellStyle name="_元大報價比較標單930618-2_3M建廠(立體停車場)930727_3M建廠(立體停車場)930729_3M南科廠一期新建工程標單931011_地政案成本(吳)941020" xfId="1503"/>
    <cellStyle name="_元大報價比較標單930618-2_3M建廠(立體停車場)930727_3M建廠(立體停車場)930729_3M南科廠一期新建工程標單931011_地政案成本--工地預算" xfId="1504"/>
    <cellStyle name="_元大報價比較標單930618-2_3M建廠(立體停車場)930727_3M建廠(立體停車場)930729_3M南科廠一期新建工程標單931011_統包工程設計費及規費" xfId="1505"/>
    <cellStyle name="_元大報價比較標單930618-2_3M建廠(立體停車場)930727_3M建廠(立體停車場)930729_HS_fab3倉庫940307三版預算維護用-1" xfId="1506"/>
    <cellStyle name="_元大報價比較標單930618-2_3M建廠(立體停車場)930727_3M建廠(立體停車場)930729_HS_fab3倉庫940307三版預算維護用-1_給工地參考瀚倉預算940407(new)" xfId="1507"/>
    <cellStyle name="_元大報價比較標單930618-2_3M建廠(立體停車場)930727_3M建廠(立體停車場)930729_地政案成本(吳)941020" xfId="1508"/>
    <cellStyle name="_元大報價比較標單930618-2_3M建廠(立體停車場)930727_3M建廠(立體停車場)930729_地政案成本--工地預算" xfId="1509"/>
    <cellStyle name="_元大報價比較標單930618-2_3M建廠(立體停車場)930727_3M建廠(立體停車場)930729_統包工程設計費及規費" xfId="1510"/>
    <cellStyle name="_元大報價比較標單930618-2_3M建廠(立體停車場)930727_3M建廠(立體停車場)930810-2" xfId="1511"/>
    <cellStyle name="_元大報價比較標單930618-2_3M建廠(立體停車場)930727_3M建廠(立體停車場)930810-2_3M南科廠一期新建工程標單930908" xfId="1512"/>
    <cellStyle name="_元大報價比較標單930618-2_3M建廠(立體停車場)930727_3M建廠(立體停車場)930810-2_3M南科廠一期新建工程標單930908_3M南科廠一期新建工程預算931019" xfId="1513"/>
    <cellStyle name="_元大報價比較標單930618-2_3M建廠(立體停車場)930727_3M建廠(立體停車場)930810-2_3M南科廠一期新建工程標單930908_3M南科廠一期新建工程預算931019_HS_fab3倉庫940307三版預算維護用-1" xfId="1514"/>
    <cellStyle name="_元大報價比較標單930618-2_3M建廠(立體停車場)930727_3M建廠(立體停車場)930810-2_3M南科廠一期新建工程標單930908_3M南科廠一期新建工程預算931019_HS_fab3倉庫940307三版預算維護用-1_給工地參考瀚倉預算940407(new)" xfId="1515"/>
    <cellStyle name="_元大報價比較標單930618-2_3M建廠(立體停車場)930727_3M建廠(立體停車場)930810-2_3M南科廠一期新建工程標單930908_3M南科廠一期新建工程預算931019_地政案成本(吳)941020" xfId="1516"/>
    <cellStyle name="_元大報價比較標單930618-2_3M建廠(立體停車場)930727_3M建廠(立體停車場)930810-2_3M南科廠一期新建工程標單930908_3M南科廠一期新建工程預算931019_地政案成本--工地預算" xfId="1517"/>
    <cellStyle name="_元大報價比較標單930618-2_3M建廠(立體停車場)930727_3M建廠(立體停車場)930810-2_3M南科廠一期新建工程標單930908_3M南科廠一期新建工程標單930908" xfId="1518"/>
    <cellStyle name="_元大報價比較標單930618-2_3M建廠(立體停車場)930727_3M建廠(立體停車場)930810-2_3M南科廠一期新建工程標單930908_3M南科廠一期新建工程標單930908_3M南科廠一期新建工程標單931011" xfId="1519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預算931019" xfId="1520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1521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1522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預算931019_地政案成本(吳)941020" xfId="1523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預算931019_地政案成本--工地預算" xfId="1524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" xfId="1525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1526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1527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_地政案成本(吳)941020" xfId="1528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_地政案成本--工地預算" xfId="1529"/>
    <cellStyle name="_元大報價比較標單930618-2_3M建廠(立體停車場)930727_3M建廠(立體停車場)930810-2_3M南科廠一期新建工程標單930908_3M南科廠一期新建工程標單930908_3M南科廠一期新建工程標單931011_3M南科廠一期新建工程標單931011_統包工程設計費及規費" xfId="1530"/>
    <cellStyle name="_元大報價比較標單930618-2_3M建廠(立體停車場)930727_3M建廠(立體停車場)930810-2_3M南科廠一期新建工程標單930908_3M南科廠一期新建工程標單930908_3M南科廠一期新建工程標單931011_HS_fab3倉庫940307三版預算維護用-1" xfId="1531"/>
    <cellStyle name="_元大報價比較標單930618-2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1532"/>
    <cellStyle name="_元大報價比較標單930618-2_3M建廠(立體停車場)930727_3M建廠(立體停車場)930810-2_3M南科廠一期新建工程標單930908_3M南科廠一期新建工程標單930908_3M南科廠一期新建工程標單931011_地政案成本(吳)941020" xfId="1533"/>
    <cellStyle name="_元大報價比較標單930618-2_3M建廠(立體停車場)930727_3M建廠(立體停車場)930810-2_3M南科廠一期新建工程標單930908_3M南科廠一期新建工程標單930908_3M南科廠一期新建工程標單931011_地政案成本--工地預算" xfId="1534"/>
    <cellStyle name="_元大報價比較標單930618-2_3M建廠(立體停車場)930727_3M建廠(立體停車場)930810-2_3M南科廠一期新建工程標單930908_3M南科廠一期新建工程標單930908_3M南科廠一期新建工程標單931011_統包工程設計費及規費" xfId="1535"/>
    <cellStyle name="_元大報價比較標單930618-2_3M建廠(立體停車場)930727_3M建廠(立體停車場)930810-2_3M南科廠一期新建工程標單930908_3M南科廠一期新建工程標單930908_HS_fab3倉庫940307三版預算維護用-1" xfId="1536"/>
    <cellStyle name="_元大報價比較標單930618-2_3M建廠(立體停車場)930727_3M建廠(立體停車場)930810-2_3M南科廠一期新建工程標單930908_3M南科廠一期新建工程標單930908_HS_fab3倉庫940307三版預算維護用-1_給工地參考瀚倉預算940407(new)" xfId="1537"/>
    <cellStyle name="_元大報價比較標單930618-2_3M建廠(立體停車場)930727_3M建廠(立體停車場)930810-2_3M南科廠一期新建工程標單930908_3M南科廠一期新建工程標單930908_地政案成本(吳)941020" xfId="1538"/>
    <cellStyle name="_元大報價比較標單930618-2_3M建廠(立體停車場)930727_3M建廠(立體停車場)930810-2_3M南科廠一期新建工程標單930908_3M南科廠一期新建工程標單930908_地政案成本--工地預算" xfId="1539"/>
    <cellStyle name="_元大報價比較標單930618-2_3M建廠(立體停車場)930727_3M建廠(立體停車場)930810-2_3M南科廠一期新建工程標單930908_3M南科廠一期新建工程標單930908_統包工程設計費及規費" xfId="1540"/>
    <cellStyle name="_元大報價比較標單930618-2_3M建廠(立體停車場)930727_3M建廠(立體停車場)930810-2_3M南科廠一期新建工程標單930908_3M南科廠一期新建工程標單931011" xfId="1541"/>
    <cellStyle name="_元大報價比較標單930618-2_3M建廠(立體停車場)930727_3M建廠(立體停車場)930810-2_3M南科廠一期新建工程標單930908_3M南科廠一期新建工程標單931011_HS_fab3倉庫940307三版預算維護用-1" xfId="1542"/>
    <cellStyle name="_元大報價比較標單930618-2_3M建廠(立體停車場)930727_3M建廠(立體停車場)930810-2_3M南科廠一期新建工程標單930908_3M南科廠一期新建工程標單931011_HS_fab3倉庫940307三版預算維護用-1_給工地參考瀚倉預算940407(new)" xfId="1543"/>
    <cellStyle name="_元大報價比較標單930618-2_3M建廠(立體停車場)930727_3M建廠(立體停車場)930810-2_3M南科廠一期新建工程標單930908_3M南科廠一期新建工程標單931011_地政案成本(吳)941020" xfId="1544"/>
    <cellStyle name="_元大報價比較標單930618-2_3M建廠(立體停車場)930727_3M建廠(立體停車場)930810-2_3M南科廠一期新建工程標單930908_3M南科廠一期新建工程標單931011_地政案成本--工地預算" xfId="1545"/>
    <cellStyle name="_元大報價比較標單930618-2_3M建廠(立體停車場)930727_3M建廠(立體停車場)930810-2_3M南科廠一期新建工程標單930908_3M南科廠一期新建工程標單931011_統包工程設計費及規費" xfId="1546"/>
    <cellStyle name="_元大報價比較標單930618-2_3M建廠(立體停車場)930727_3M建廠(立體停車場)930810-2_3M南科廠一期新建工程標單930908_HS_fab3倉庫940307三版預算維護用-1" xfId="1547"/>
    <cellStyle name="_元大報價比較標單930618-2_3M建廠(立體停車場)930727_3M建廠(立體停車場)930810-2_3M南科廠一期新建工程標單930908_HS_fab3倉庫940307三版預算維護用-1_給工地參考瀚倉預算940407(new)" xfId="1548"/>
    <cellStyle name="_元大報價比較標單930618-2_3M建廠(立體停車場)930727_3M建廠(立體停車場)930810-2_3M南科廠一期新建工程標單930908_地政案成本(吳)941020" xfId="1549"/>
    <cellStyle name="_元大報價比較標單930618-2_3M建廠(立體停車場)930727_3M建廠(立體停車場)930810-2_3M南科廠一期新建工程標單930908_地政案成本--工地預算" xfId="1550"/>
    <cellStyle name="_元大報價比較標單930618-2_3M建廠(立體停車場)930727_3M建廠(立體停車場)930810-2_3M南科廠一期新建工程標單930908_統包工程設計費及規費" xfId="1551"/>
    <cellStyle name="_元大報價比較標單930618-2_3M建廠(立體停車場)930727_3M建廠(立體停車場)930810-2_3M南科廠一期新建工程標單931011" xfId="1552"/>
    <cellStyle name="_元大報價比較標單930618-2_3M建廠(立體停車場)930727_3M建廠(立體停車場)930810-2_3M南科廠一期新建工程標單931011_3M南科廠一期新建工程預算931019" xfId="1553"/>
    <cellStyle name="_元大報價比較標單930618-2_3M建廠(立體停車場)930727_3M建廠(立體停車場)930810-2_3M南科廠一期新建工程標單931011_3M南科廠一期新建工程預算931019_HS_fab3倉庫940307三版預算維護用-1" xfId="1554"/>
    <cellStyle name="_元大報價比較標單930618-2_3M建廠(立體停車場)930727_3M建廠(立體停車場)930810-2_3M南科廠一期新建工程標單931011_3M南科廠一期新建工程預算931019_HS_fab3倉庫940307三版預算維護用-1_給工地參考瀚倉預算940407(new)" xfId="1555"/>
    <cellStyle name="_元大報價比較標單930618-2_3M建廠(立體停車場)930727_3M建廠(立體停車場)930810-2_3M南科廠一期新建工程標單931011_3M南科廠一期新建工程預算931019_地政案成本(吳)941020" xfId="1556"/>
    <cellStyle name="_元大報價比較標單930618-2_3M建廠(立體停車場)930727_3M建廠(立體停車場)930810-2_3M南科廠一期新建工程標單931011_3M南科廠一期新建工程預算931019_地政案成本--工地預算" xfId="1557"/>
    <cellStyle name="_元大報價比較標單930618-2_3M建廠(立體停車場)930727_3M建廠(立體停車場)930810-2_3M南科廠一期新建工程標單931011_3M南科廠一期新建工程標單931011" xfId="1558"/>
    <cellStyle name="_元大報價比較標單930618-2_3M建廠(立體停車場)930727_3M建廠(立體停車場)930810-2_3M南科廠一期新建工程標單931011_3M南科廠一期新建工程標單931011_HS_fab3倉庫940307三版預算維護用-1" xfId="1559"/>
    <cellStyle name="_元大報價比較標單930618-2_3M建廠(立體停車場)930727_3M建廠(立體停車場)930810-2_3M南科廠一期新建工程標單931011_3M南科廠一期新建工程標單931011_HS_fab3倉庫940307三版預算維護用-1_給工地參考瀚倉預算940407(new)" xfId="1560"/>
    <cellStyle name="_元大報價比較標單930618-2_3M建廠(立體停車場)930727_3M建廠(立體停車場)930810-2_3M南科廠一期新建工程標單931011_3M南科廠一期新建工程標單931011_地政案成本(吳)941020" xfId="1561"/>
    <cellStyle name="_元大報價比較標單930618-2_3M建廠(立體停車場)930727_3M建廠(立體停車場)930810-2_3M南科廠一期新建工程標單931011_3M南科廠一期新建工程標單931011_地政案成本--工地預算" xfId="1562"/>
    <cellStyle name="_元大報價比較標單930618-2_3M建廠(立體停車場)930727_3M建廠(立體停車場)930810-2_3M南科廠一期新建工程標單931011_3M南科廠一期新建工程標單931011_統包工程設計費及規費" xfId="1563"/>
    <cellStyle name="_元大報價比較標單930618-2_3M建廠(立體停車場)930727_3M建廠(立體停車場)930810-2_3M南科廠一期新建工程標單931011_HS_fab3倉庫940307三版預算維護用-1" xfId="1564"/>
    <cellStyle name="_元大報價比較標單930618-2_3M建廠(立體停車場)930727_3M建廠(立體停車場)930810-2_3M南科廠一期新建工程標單931011_HS_fab3倉庫940307三版預算維護用-1_給工地參考瀚倉預算940407(new)" xfId="1565"/>
    <cellStyle name="_元大報價比較標單930618-2_3M建廠(立體停車場)930727_3M建廠(立體停車場)930810-2_3M南科廠一期新建工程標單931011_地政案成本(吳)941020" xfId="1566"/>
    <cellStyle name="_元大報價比較標單930618-2_3M建廠(立體停車場)930727_3M建廠(立體停車場)930810-2_3M南科廠一期新建工程標單931011_地政案成本--工地預算" xfId="1567"/>
    <cellStyle name="_元大報價比較標單930618-2_3M建廠(立體停車場)930727_3M建廠(立體停車場)930810-2_3M南科廠一期新建工程標單931011_統包工程設計費及規費" xfId="1568"/>
    <cellStyle name="_元大報價比較標單930618-2_3M建廠(立體停車場)930727_3M建廠(立體停車場)930810-2_HS_fab3倉庫940307三版預算維護用-1" xfId="1569"/>
    <cellStyle name="_元大報價比較標單930618-2_3M建廠(立體停車場)930727_3M建廠(立體停車場)930810-2_HS_fab3倉庫940307三版預算維護用-1_給工地參考瀚倉預算940407(new)" xfId="1570"/>
    <cellStyle name="_元大報價比較標單930618-2_3M建廠(立體停車場)930727_3M建廠(立體停車場)930810-2_地政案成本(吳)941020" xfId="1571"/>
    <cellStyle name="_元大報價比較標單930618-2_3M建廠(立體停車場)930727_3M建廠(立體停車場)930810-2_地政案成本--工地預算" xfId="1572"/>
    <cellStyle name="_元大報價比較標單930618-2_3M建廠(立體停車場)930727_3M建廠(立體停車場)930810-2_統包工程設計費及規費" xfId="1573"/>
    <cellStyle name="_元大報價比較標單930618-2_3M建廠(立體停車場)930727_3M建廠(立體停車場)930810-3" xfId="1574"/>
    <cellStyle name="_元大報價比較標單930618-2_3M建廠(立體停車場)930727_3M建廠(立體停車場)930810-3_3M南科廠一期新建工程標單930908" xfId="1575"/>
    <cellStyle name="_元大報價比較標單930618-2_3M建廠(立體停車場)930727_3M建廠(立體停車場)930810-3_3M南科廠一期新建工程標單930908_3M南科廠一期新建工程預算931019" xfId="1576"/>
    <cellStyle name="_元大報價比較標單930618-2_3M建廠(立體停車場)930727_3M建廠(立體停車場)930810-3_3M南科廠一期新建工程標單930908_3M南科廠一期新建工程預算931019_HS_fab3倉庫940307三版預算維護用-1" xfId="1577"/>
    <cellStyle name="_元大報價比較標單930618-2_3M建廠(立體停車場)930727_3M建廠(立體停車場)930810-3_3M南科廠一期新建工程標單930908_3M南科廠一期新建工程預算931019_HS_fab3倉庫940307三版預算維護用-1_給工地參考瀚倉預算940407(new)" xfId="1578"/>
    <cellStyle name="_元大報價比較標單930618-2_3M建廠(立體停車場)930727_3M建廠(立體停車場)930810-3_3M南科廠一期新建工程標單930908_3M南科廠一期新建工程預算931019_地政案成本(吳)941020" xfId="1579"/>
    <cellStyle name="_元大報價比較標單930618-2_3M建廠(立體停車場)930727_3M建廠(立體停車場)930810-3_3M南科廠一期新建工程標單930908_3M南科廠一期新建工程預算931019_地政案成本--工地預算" xfId="1580"/>
    <cellStyle name="_元大報價比較標單930618-2_3M建廠(立體停車場)930727_3M建廠(立體停車場)930810-3_3M南科廠一期新建工程標單930908_3M南科廠一期新建工程標單930908" xfId="1581"/>
    <cellStyle name="_元大報價比較標單930618-2_3M建廠(立體停車場)930727_3M建廠(立體停車場)930810-3_3M南科廠一期新建工程標單930908_3M南科廠一期新建工程標單930908_3M南科廠一期新建工程標單931011" xfId="1582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預算931019" xfId="1583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1584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1585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預算931019_地政案成本(吳)941020" xfId="1586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預算931019_地政案成本--工地預算" xfId="1587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" xfId="1588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1589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1590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_地政案成本(吳)941020" xfId="1591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_地政案成本--工地預算" xfId="1592"/>
    <cellStyle name="_元大報價比較標單930618-2_3M建廠(立體停車場)930727_3M建廠(立體停車場)930810-3_3M南科廠一期新建工程標單930908_3M南科廠一期新建工程標單930908_3M南科廠一期新建工程標單931011_3M南科廠一期新建工程標單931011_統包工程設計費及規費" xfId="1593"/>
    <cellStyle name="_元大報價比較標單930618-2_3M建廠(立體停車場)930727_3M建廠(立體停車場)930810-3_3M南科廠一期新建工程標單930908_3M南科廠一期新建工程標單930908_3M南科廠一期新建工程標單931011_HS_fab3倉庫940307三版預算維護用-1" xfId="1594"/>
    <cellStyle name="_元大報價比較標單930618-2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1595"/>
    <cellStyle name="_元大報價比較標單930618-2_3M建廠(立體停車場)930727_3M建廠(立體停車場)930810-3_3M南科廠一期新建工程標單930908_3M南科廠一期新建工程標單930908_3M南科廠一期新建工程標單931011_地政案成本(吳)941020" xfId="1596"/>
    <cellStyle name="_元大報價比較標單930618-2_3M建廠(立體停車場)930727_3M建廠(立體停車場)930810-3_3M南科廠一期新建工程標單930908_3M南科廠一期新建工程標單930908_3M南科廠一期新建工程標單931011_地政案成本--工地預算" xfId="1597"/>
    <cellStyle name="_元大報價比較標單930618-2_3M建廠(立體停車場)930727_3M建廠(立體停車場)930810-3_3M南科廠一期新建工程標單930908_3M南科廠一期新建工程標單930908_3M南科廠一期新建工程標單931011_統包工程設計費及規費" xfId="1598"/>
    <cellStyle name="_元大報價比較標單930618-2_3M建廠(立體停車場)930727_3M建廠(立體停車場)930810-3_3M南科廠一期新建工程標單930908_3M南科廠一期新建工程標單930908_HS_fab3倉庫940307三版預算維護用-1" xfId="1599"/>
    <cellStyle name="_元大報價比較標單930618-2_3M建廠(立體停車場)930727_3M建廠(立體停車場)930810-3_3M南科廠一期新建工程標單930908_3M南科廠一期新建工程標單930908_HS_fab3倉庫940307三版預算維護用-1_給工地參考瀚倉預算940407(new)" xfId="1600"/>
    <cellStyle name="_元大報價比較標單930618-2_3M建廠(立體停車場)930727_3M建廠(立體停車場)930810-3_3M南科廠一期新建工程標單930908_3M南科廠一期新建工程標單930908_地政案成本(吳)941020" xfId="1601"/>
    <cellStyle name="_元大報價比較標單930618-2_3M建廠(立體停車場)930727_3M建廠(立體停車場)930810-3_3M南科廠一期新建工程標單930908_3M南科廠一期新建工程標單930908_地政案成本--工地預算" xfId="1602"/>
    <cellStyle name="_元大報價比較標單930618-2_3M建廠(立體停車場)930727_3M建廠(立體停車場)930810-3_3M南科廠一期新建工程標單930908_3M南科廠一期新建工程標單930908_統包工程設計費及規費" xfId="1603"/>
    <cellStyle name="_元大報價比較標單930618-2_3M建廠(立體停車場)930727_3M建廠(立體停車場)930810-3_3M南科廠一期新建工程標單930908_3M南科廠一期新建工程標單931011" xfId="1604"/>
    <cellStyle name="_元大報價比較標單930618-2_3M建廠(立體停車場)930727_3M建廠(立體停車場)930810-3_3M南科廠一期新建工程標單930908_3M南科廠一期新建工程標單931011_HS_fab3倉庫940307三版預算維護用-1" xfId="1605"/>
    <cellStyle name="_元大報價比較標單930618-2_3M建廠(立體停車場)930727_3M建廠(立體停車場)930810-3_3M南科廠一期新建工程標單930908_3M南科廠一期新建工程標單931011_HS_fab3倉庫940307三版預算維護用-1_給工地參考瀚倉預算940407(new)" xfId="1606"/>
    <cellStyle name="_元大報價比較標單930618-2_3M建廠(立體停車場)930727_3M建廠(立體停車場)930810-3_3M南科廠一期新建工程標單930908_3M南科廠一期新建工程標單931011_地政案成本(吳)941020" xfId="1607"/>
    <cellStyle name="_元大報價比較標單930618-2_3M建廠(立體停車場)930727_3M建廠(立體停車場)930810-3_3M南科廠一期新建工程標單930908_3M南科廠一期新建工程標單931011_地政案成本--工地預算" xfId="1608"/>
    <cellStyle name="_元大報價比較標單930618-2_3M建廠(立體停車場)930727_3M建廠(立體停車場)930810-3_3M南科廠一期新建工程標單930908_3M南科廠一期新建工程標單931011_統包工程設計費及規費" xfId="1609"/>
    <cellStyle name="_元大報價比較標單930618-2_3M建廠(立體停車場)930727_3M建廠(立體停車場)930810-3_3M南科廠一期新建工程標單930908_HS_fab3倉庫940307三版預算維護用-1" xfId="1610"/>
    <cellStyle name="_元大報價比較標單930618-2_3M建廠(立體停車場)930727_3M建廠(立體停車場)930810-3_3M南科廠一期新建工程標單930908_HS_fab3倉庫940307三版預算維護用-1_給工地參考瀚倉預算940407(new)" xfId="1611"/>
    <cellStyle name="_元大報價比較標單930618-2_3M建廠(立體停車場)930727_3M建廠(立體停車場)930810-3_3M南科廠一期新建工程標單930908_地政案成本(吳)941020" xfId="1612"/>
    <cellStyle name="_元大報價比較標單930618-2_3M建廠(立體停車場)930727_3M建廠(立體停車場)930810-3_3M南科廠一期新建工程標單930908_地政案成本--工地預算" xfId="1613"/>
    <cellStyle name="_元大報價比較標單930618-2_3M建廠(立體停車場)930727_3M建廠(立體停車場)930810-3_3M南科廠一期新建工程標單930908_統包工程設計費及規費" xfId="1614"/>
    <cellStyle name="_元大報價比較標單930618-2_3M建廠(立體停車場)930727_3M建廠(立體停車場)930810-3_3M南科廠一期新建工程標單931011" xfId="1615"/>
    <cellStyle name="_元大報價比較標單930618-2_3M建廠(立體停車場)930727_3M建廠(立體停車場)930810-3_3M南科廠一期新建工程標單931011_3M南科廠一期新建工程預算931019" xfId="1616"/>
    <cellStyle name="_元大報價比較標單930618-2_3M建廠(立體停車場)930727_3M建廠(立體停車場)930810-3_3M南科廠一期新建工程標單931011_3M南科廠一期新建工程預算931019_HS_fab3倉庫940307三版預算維護用-1" xfId="1617"/>
    <cellStyle name="_元大報價比較標單930618-2_3M建廠(立體停車場)930727_3M建廠(立體停車場)930810-3_3M南科廠一期新建工程標單931011_3M南科廠一期新建工程預算931019_HS_fab3倉庫940307三版預算維護用-1_給工地參考瀚倉預算940407(new)" xfId="1618"/>
    <cellStyle name="_元大報價比較標單930618-2_3M建廠(立體停車場)930727_3M建廠(立體停車場)930810-3_3M南科廠一期新建工程標單931011_3M南科廠一期新建工程預算931019_地政案成本(吳)941020" xfId="1619"/>
    <cellStyle name="_元大報價比較標單930618-2_3M建廠(立體停車場)930727_3M建廠(立體停車場)930810-3_3M南科廠一期新建工程標單931011_3M南科廠一期新建工程預算931019_地政案成本--工地預算" xfId="1620"/>
    <cellStyle name="_元大報價比較標單930618-2_3M建廠(立體停車場)930727_3M建廠(立體停車場)930810-3_3M南科廠一期新建工程標單931011_3M南科廠一期新建工程標單931011" xfId="1621"/>
    <cellStyle name="_元大報價比較標單930618-2_3M建廠(立體停車場)930727_3M建廠(立體停車場)930810-3_3M南科廠一期新建工程標單931011_3M南科廠一期新建工程標單931011_HS_fab3倉庫940307三版預算維護用-1" xfId="1622"/>
    <cellStyle name="_元大報價比較標單930618-2_3M建廠(立體停車場)930727_3M建廠(立體停車場)930810-3_3M南科廠一期新建工程標單931011_3M南科廠一期新建工程標單931011_HS_fab3倉庫940307三版預算維護用-1_給工地參考瀚倉預算940407(new)" xfId="1623"/>
    <cellStyle name="_元大報價比較標單930618-2_3M建廠(立體停車場)930727_3M建廠(立體停車場)930810-3_3M南科廠一期新建工程標單931011_3M南科廠一期新建工程標單931011_地政案成本(吳)941020" xfId="1624"/>
    <cellStyle name="_元大報價比較標單930618-2_3M建廠(立體停車場)930727_3M建廠(立體停車場)930810-3_3M南科廠一期新建工程標單931011_3M南科廠一期新建工程標單931011_地政案成本--工地預算" xfId="1625"/>
    <cellStyle name="_元大報價比較標單930618-2_3M建廠(立體停車場)930727_3M建廠(立體停車場)930810-3_3M南科廠一期新建工程標單931011_3M南科廠一期新建工程標單931011_統包工程設計費及規費" xfId="1626"/>
    <cellStyle name="_元大報價比較標單930618-2_3M建廠(立體停車場)930727_3M建廠(立體停車場)930810-3_3M南科廠一期新建工程標單931011_HS_fab3倉庫940307三版預算維護用-1" xfId="1627"/>
    <cellStyle name="_元大報價比較標單930618-2_3M建廠(立體停車場)930727_3M建廠(立體停車場)930810-3_3M南科廠一期新建工程標單931011_HS_fab3倉庫940307三版預算維護用-1_給工地參考瀚倉預算940407(new)" xfId="1628"/>
    <cellStyle name="_元大報價比較標單930618-2_3M建廠(立體停車場)930727_3M建廠(立體停車場)930810-3_3M南科廠一期新建工程標單931011_地政案成本(吳)941020" xfId="1629"/>
    <cellStyle name="_元大報價比較標單930618-2_3M建廠(立體停車場)930727_3M建廠(立體停車場)930810-3_3M南科廠一期新建工程標單931011_地政案成本--工地預算" xfId="1630"/>
    <cellStyle name="_元大報價比較標單930618-2_3M建廠(立體停車場)930727_3M建廠(立體停車場)930810-3_3M南科廠一期新建工程標單931011_統包工程設計費及規費" xfId="1631"/>
    <cellStyle name="_元大報價比較標單930618-2_3M建廠(立體停車場)930727_3M建廠(立體停車場)930810-3_HS_fab3倉庫940307三版預算維護用-1" xfId="1632"/>
    <cellStyle name="_元大報價比較標單930618-2_3M建廠(立體停車場)930727_3M建廠(立體停車場)930810-3_HS_fab3倉庫940307三版預算維護用-1_給工地參考瀚倉預算940407(new)" xfId="1633"/>
    <cellStyle name="_元大報價比較標單930618-2_3M建廠(立體停車場)930727_3M建廠(立體停車場)930810-3_地政案成本(吳)941020" xfId="1634"/>
    <cellStyle name="_元大報價比較標單930618-2_3M建廠(立體停車場)930727_3M建廠(立體停車場)930810-3_地政案成本--工地預算" xfId="1635"/>
    <cellStyle name="_元大報價比較標單930618-2_3M建廠(立體停車場)930727_3M建廠(立體停車場)930810-3_統包工程設計費及規費" xfId="1636"/>
    <cellStyle name="_元大報價比較標單930618-2_3M建廠(立體停車場)930727_3M建廠(地下停車場)930903" xfId="1637"/>
    <cellStyle name="_元大報價比較標單930618-2_3M建廠(立體停車場)930727_3M建廠(地下停車場)930903_HS_fab3倉庫940307三版預算維護用-1" xfId="1638"/>
    <cellStyle name="_元大報價比較標單930618-2_3M建廠(立體停車場)930727_3M建廠(地下停車場)930903_HS_fab3倉庫940307三版預算維護用-1_給工地參考瀚倉預算940407(new)" xfId="1639"/>
    <cellStyle name="_元大報價比較標單930618-2_3M建廠(立體停車場)930727_3M建廠(地下停車場)930903_地政案成本(吳)941020" xfId="1640"/>
    <cellStyle name="_元大報價比較標單930618-2_3M建廠(立體停車場)930727_3M建廠(地下停車場)930903_地政案成本--工地預算" xfId="1641"/>
    <cellStyle name="_元大報價比較標單930618-2_3M建廠(立體停車場)930727_HS_fab3倉庫940307三版預算維護用-1" xfId="1642"/>
    <cellStyle name="_元大報價比較標單930618-2_3M建廠(立體停車場)930727_HS_fab3倉庫940307三版預算維護用-1_給工地參考瀚倉預算940407(new)" xfId="1643"/>
    <cellStyle name="_元大報價比較標單930618-2_3M建廠(立體停車場)930727_地政案成本(吳)941020" xfId="1644"/>
    <cellStyle name="_元大報價比較標單930618-2_3M建廠(立體停車場)930727_地政案成本--工地預算" xfId="1645"/>
    <cellStyle name="_元大報價比較標單930618-2_3M建廠(立體停車場)930727_統包工程設計費及規費" xfId="1646"/>
    <cellStyle name="_元大報價比較標單930618-2_HS_fab3倉庫940307三版預算維護用-1" xfId="1647"/>
    <cellStyle name="_元大報價比較標單930618-2_HS_fab3倉庫940307三版預算維護用-1_給工地參考瀚倉預算940407(new)" xfId="1648"/>
    <cellStyle name="_元大報價比較標單930618-2_地政案成本(吳)941020" xfId="1649"/>
    <cellStyle name="_元大報價比較標單930618-2_地政案成本--工地預算" xfId="1650"/>
    <cellStyle name="_元大報價比較標單930618-2_統包工程設計費及規費" xfId="1651"/>
    <cellStyle name="_元大報價比較標單930622(8%)-3" xfId="1652"/>
    <cellStyle name="_元大報價比較標單930622(8%)-3_南京西路B案(94.9.6)" xfId="1653"/>
    <cellStyle name="_元大報價比較標單930622(8%)-3_南京西路B案(94.9.6)_南京西路B案(94.12.23)標單" xfId="1654"/>
    <cellStyle name="_元大報價比較標單930622(8%)-3_南京西路B案(94.9.6)_南京西路B案(95.01.11)標單" xfId="1655"/>
    <cellStyle name="_公83地下停車場土建工程" xfId="1656"/>
    <cellStyle name="_北市防災-第二次投標標單" xfId="1657"/>
    <cellStyle name="_台大停車場結算(941207)定案稿後維護檔(至950315為止)_維護檔_春嫻" xfId="1658"/>
    <cellStyle name="_台南高工聯絡清單" xfId="1659"/>
    <cellStyle name="_台灣日光燈八里案標單(昌鈺)" xfId="1660"/>
    <cellStyle name="_弘展內湖(i.Come)(941228估算標單)" xfId="1661"/>
    <cellStyle name="_共和新村-報價單" xfId="1662"/>
    <cellStyle name="_同怡-採發詢價廠商" xfId="1663"/>
    <cellStyle name="_地政案成本--工地預算確認版950117(950223)" xfId="1664"/>
    <cellStyle name="_旭美太空包倉庫鋼構" xfId="1665"/>
    <cellStyle name="_江陵春一期_940930_結算 (施工部)" xfId="1666"/>
    <cellStyle name="_估價單(空白)11" xfId="1667"/>
    <cellStyle name="_佑信建設930816" xfId="1668"/>
    <cellStyle name="_佑信建設930816_南京西路B案(94.9.6)" xfId="1669"/>
    <cellStyle name="_佑信建設930816_南京西路B案(94.9.6)_南京西路B案(94.12.23)標單" xfId="1670"/>
    <cellStyle name="_佑信建設930816_南京西路B案(94.9.6)_南京西路B案(95.01.11)標單" xfId="1671"/>
    <cellStyle name="_宏碁B棟" xfId="1672"/>
    <cellStyle name="_宏達案工程追加減金額_960517周育德彙整" xfId="1673"/>
    <cellStyle name="_宏達給業主標單951005(簽約版)" xfId="1674"/>
    <cellStyle name="_宏達電估驗計價-第十七期明細表970812-1(結案差異分析)" xfId="1675"/>
    <cellStyle name="_宏達電案完工結算-971223(龍君)" xfId="1676"/>
    <cellStyle name="_宏達電追加減總表-970801-1(王幼蘭改的)" xfId="1677"/>
    <cellStyle name="_投標廠商名冊" xfId="1678"/>
    <cellStyle name="_材料資料庫" xfId="1679"/>
    <cellStyle name="_材料資料庫-基本" xfId="1680"/>
    <cellStyle name="_防火被覆" xfId="1681"/>
    <cellStyle name="_防災中心_H_4成本_3" xfId="1682"/>
    <cellStyle name="_防災中心_H_4成本_3_地政案成本(吳)941020" xfId="1683"/>
    <cellStyle name="_防災中心_H_4成本_3_地政案成本--工地預算" xfId="1684"/>
    <cellStyle name="_防災中心_I_4成本_3(BF含EF區_3G2b)" xfId="1685"/>
    <cellStyle name="_防災中心_I_4成本_3(BF含EF區_3G2b)_地政案成本--工地預算" xfId="1686"/>
    <cellStyle name="_防災中心E_4成本_1" xfId="1687"/>
    <cellStyle name="_防災中心E_4成本_1_地政案成本(吳)940812" xfId="1688"/>
    <cellStyle name="_防災中心E_4成本_1_地政案成本(吳)940812_地政案成本(吳)940830" xfId="1689"/>
    <cellStyle name="_防災中心E_4成本_1_地政案成本(吳)940812_地政案成本(吳)940830_地政案成本(吳)941020" xfId="1690"/>
    <cellStyle name="_防災中心E_4成本_1_地政案成本(吳)940812_地政案成本(吳)940830_地政案成本--工地預算" xfId="1691"/>
    <cellStyle name="_防災中心E_4成本_1_地政案成本(吳)940812_雜照標單940912" xfId="1692"/>
    <cellStyle name="_防災中心E_4成本_1_地政案成本(吳)941020" xfId="1693"/>
    <cellStyle name="_防災中心E_4成本_1_地政案成本--工地預算" xfId="1694"/>
    <cellStyle name="_底報價" xfId="1695"/>
    <cellStyle name="_底報價 990309" xfId="1696"/>
    <cellStyle name="_底報價 990318" xfId="1697"/>
    <cellStyle name="_空白估價單970905" xfId="1698"/>
    <cellStyle name="_空白標單-住宿大樓水電 (010208)" xfId="1699"/>
    <cellStyle name="_南京西路B案(94.9.6)" xfId="1700"/>
    <cellStyle name="_南京西路B案(94.9.6)_南京西路B案(94.12.23)標單" xfId="1701"/>
    <cellStyle name="_南京西路B案(94.9.6)_南京西路B案(95.01.11)標單" xfId="1702"/>
    <cellStyle name="_帝寶9308027成本版1" xfId="1703"/>
    <cellStyle name="_桃園Depot工程-採發管制表06.08" xfId="1704"/>
    <cellStyle name="_琉璃光舍(合約草本)" xfId="1705"/>
    <cellStyle name="_真愛成本修正0406(單價)" xfId="1706"/>
    <cellStyle name="_神腦國際-成本(消防追加)1014" xfId="1707"/>
    <cellStyle name="_神腦國際-成本1013" xfId="1708"/>
    <cellStyle name="_高雄市三民區正興國小校舍改建工程" xfId="1709"/>
    <cellStyle name="_高雄市政府(健康醫療服務園區行政中心新建工程(建築部份))-廠商" xfId="1710"/>
    <cellStyle name="_假設" xfId="1711"/>
    <cellStyle name="_假設工程960420" xfId="1712"/>
    <cellStyle name="_假設工程及間接費用" xfId="1713"/>
    <cellStyle name="_國泰化工辦公新建941229" xfId="1714"/>
    <cellStyle name="_將捷水電成本0401" xfId="1715"/>
    <cellStyle name="_將捷臨時水電成本0331" xfId="1716"/>
    <cellStyle name="_御園報價版" xfId="1717"/>
    <cellStyle name="_捷九工程預算書-971201(修正)" xfId="1718"/>
    <cellStyle name="_捷運安和站-鋼梯數量(計算式)" xfId="1719"/>
    <cellStyle name="_捷運新莊線行天宮站預算書-961024莊科長-1" xfId="1720"/>
    <cellStyle name="_採發管制總表-陳靜平" xfId="1721"/>
    <cellStyle name="_採購發包紀錄表" xfId="1722"/>
    <cellStyle name="_淡水-逆打鋼柱 鋼梯 鋼柱(計算式)090205" xfId="1723"/>
    <cellStyle name="_淡水線關渡站聯合開發案預算970916(修正)1008" xfId="1724"/>
    <cellStyle name="_統包工程設計費及規費" xfId="1725"/>
    <cellStyle name="_統懋半導體R" xfId="1726"/>
    <cellStyle name="_連續壁計算" xfId="1727"/>
    <cellStyle name="_連續壁計算_北市防災-初設第二版940725" xfId="1728"/>
    <cellStyle name="_連續壁計算_北市防災-初設第二版940725_地政案成本(吳)940812" xfId="1729"/>
    <cellStyle name="_連續壁計算_北市防災-初設第二版940725_地政案成本(吳)940812_地政案成本(吳)940830" xfId="1730"/>
    <cellStyle name="_連續壁計算_北市防災-初設第二版940725_地政案成本(吳)940812_地政案成本(吳)940830_地政案成本(吳)941020" xfId="1731"/>
    <cellStyle name="_連續壁計算_北市防災-初設第二版940725_地政案成本(吳)940812_地政案成本(吳)940830_地政案成本--工地預算" xfId="1732"/>
    <cellStyle name="_連續壁計算_北市防災-初設第二版940725_地政案成本(吳)940812_雜照標單940912" xfId="1733"/>
    <cellStyle name="_連續壁計算_北市防災-初設第二版940725_地政案成本(吳)941020" xfId="1734"/>
    <cellStyle name="_連續壁計算_北市防災-初設第二版940725_地政案成本--工地預算" xfId="1735"/>
    <cellStyle name="_連續壁計算_地政案成本(吳)940830" xfId="1736"/>
    <cellStyle name="_連續壁計算_地政案成本(吳)940830_地政案成本(吳)941020" xfId="1737"/>
    <cellStyle name="_連續壁計算_地政案成本(吳)940830_地政案成本--工地預算" xfId="1738"/>
    <cellStyle name="_連續壁計算_雜照標單940912" xfId="1739"/>
    <cellStyle name="_陳淑秋-採發管制總表-12.03" xfId="1740"/>
    <cellStyle name="_富村食品_E_4成本" xfId="1741"/>
    <cellStyle name="_富村食品預算單_RT" xfId="1742"/>
    <cellStyle name="_敦仁案(940706盤碩更改連續壁數量)" xfId="1743"/>
    <cellStyle name="_敦仁案(940726)" xfId="1744"/>
    <cellStyle name="_敦仁案標單941026(預算)" xfId="1745"/>
    <cellStyle name="_敦仁案標單941214(預算)" xfId="1746"/>
    <cellStyle name="_敦仁報價單" xfId="1747"/>
    <cellStyle name="_智原標單0521" xfId="1748"/>
    <cellStyle name="_最新囍園成本-930607" xfId="1749"/>
    <cellStyle name="_最新囍園成本-930607_93.8.31潤泰翡翠-機電標單營造調整" xfId="1750"/>
    <cellStyle name="_最新囍園成本-930607_93.8.31潤泰翡翠-機電標單營造調整_93.8.31潤泰翡翠-機電標單營造調整" xfId="1751"/>
    <cellStyle name="_最新囍園成本-930607_93.8.31潤泰翡翠-機電標單營造調整_93.8.31潤泰翡翠-機電標單營造調整_93.8.31潤泰翡翠-機電標單營造調整中崙" xfId="1752"/>
    <cellStyle name="_最新囍園成本-930607_93.8.31潤泰翡翠-機電標單營造調整_93.8.31潤泰翡翠-機電標單營造調整_93.8.31潤泰翡翠-機電標單營造調整中崙_復興GOGO標單55555" xfId="1753"/>
    <cellStyle name="_最新囍園成本-930607_93.8.31潤泰翡翠-機電標單營造調整_93.8.31潤泰翡翠-機電標單營造調整_93.8.31潤泰翡翠-機電標單營造調整中崙_復興GOGO標單55555_敦仁案" xfId="1754"/>
    <cellStyle name="_最新囍園成本-930607_93.8.31潤泰翡翠-機電標單營造調整_93.8.31潤泰翡翠-機電標單營造調整_93.8.31潤泰翡翠-機電標單營造調整中崙_復興GOGO標單55555_敦仁機電_940202" xfId="1755"/>
    <cellStyle name="_最新囍園成本-930607_93.8.31潤泰翡翠-機電標單營造調整_93.8.31潤泰翡翠-機電標單營造調整_93.9.16潤泰翡翠-機電標單營造調整" xfId="1756"/>
    <cellStyle name="_最新囍園成本-930607_93.8.31潤泰翡翠-機電標單營造調整_93.8.31潤泰翡翠-機電標單營造調整_93.9.16潤泰翡翠-機電標單營造調整_復興GOGO標單55555" xfId="1757"/>
    <cellStyle name="_最新囍園成本-930607_93.8.31潤泰翡翠-機電標單營造調整_93.8.31潤泰翡翠-機電標單營造調整_93.9.16潤泰翡翠-機電標單營造調整_復興GOGO標單55555_敦仁案" xfId="1758"/>
    <cellStyle name="_最新囍園成本-930607_93.8.31潤泰翡翠-機電標單營造調整_93.8.31潤泰翡翠-機電標單營造調整_93.9.16潤泰翡翠-機電標單營造調整_復興GOGO標單55555_敦仁機電_940202" xfId="1759"/>
    <cellStyle name="_最新囍園成本-930607_93.8.31潤泰翡翠-機電標單營造調整_93.8.31潤泰翡翠-機電標單營造調整_93.9.22潤泰翡翠-機電標單追加" xfId="1760"/>
    <cellStyle name="_最新囍園成本-930607_93.8.31潤泰翡翠-機電標單營造調整_93.8.31潤泰翡翠-機電標單營造調整_93.9.22潤泰翡翠-機電標單追加_復興GOGO標單55555" xfId="1761"/>
    <cellStyle name="_最新囍園成本-930607_93.8.31潤泰翡翠-機電標單營造調整_93.8.31潤泰翡翠-機電標單營造調整_93.9.22潤泰翡翠-機電標單追加_復興GOGO標單55555_敦仁案" xfId="1762"/>
    <cellStyle name="_最新囍園成本-930607_93.8.31潤泰翡翠-機電標單營造調整_93.8.31潤泰翡翠-機電標單營造調整_93.9.22潤泰翡翠-機電標單追加_復興GOGO標單55555_敦仁機電_940202" xfId="1763"/>
    <cellStyle name="_最新囍園成本-930607_93.8.31潤泰翡翠-機電標單營造調整_93.8.31潤泰翡翠-機電標單營造調整_復興GOGO標單55555" xfId="1764"/>
    <cellStyle name="_最新囍園成本-930607_93.8.31潤泰翡翠-機電標單營造調整_93.8.31潤泰翡翠-機電標單營造調整_復興GOGO標單55555_敦仁案" xfId="1765"/>
    <cellStyle name="_最新囍園成本-930607_93.8.31潤泰翡翠-機電標單營造調整_93.8.31潤泰翡翠-機電標單營造調整_復興GOGO標單55555_敦仁機電_940202" xfId="1766"/>
    <cellStyle name="_最新囍園成本-930607_93.8.31潤泰翡翠-機電標單營造調整_93.8.31潤泰翡翠-機電標單營造調整_潤泰翡翠-機電合約版1006配合版" xfId="1767"/>
    <cellStyle name="_最新囍園成本-930607_93.8.31潤泰翡翠-機電標單營造調整_93.8.31潤泰翡翠-機電標單營造調整_潤泰翡翠-機電合約版1006配合版_復興GOGO標單55555" xfId="1768"/>
    <cellStyle name="_最新囍園成本-930607_93.8.31潤泰翡翠-機電標單營造調整_93.8.31潤泰翡翠-機電標單營造調整_潤泰翡翠-機電合約版1006配合版_復興GOGO標單55555_敦仁案" xfId="1769"/>
    <cellStyle name="_最新囍園成本-930607_93.8.31潤泰翡翠-機電標單營造調整_93.8.31潤泰翡翠-機電標單營造調整_潤泰翡翠-機電合約版1006配合版_復興GOGO標單55555_敦仁機電_940202" xfId="1770"/>
    <cellStyle name="_最新囍園成本-930607_93.8.31潤泰翡翠-機電標單營造調整_復興GOGO標單55555" xfId="1771"/>
    <cellStyle name="_最新囍園成本-930607_93.8.31潤泰翡翠-機電標單營造調整_復興GOGO標單55555_敦仁案" xfId="1772"/>
    <cellStyle name="_最新囍園成本-930607_93.8.31潤泰翡翠-機電標單營造調整_復興GOGO標單55555_敦仁機電_940202" xfId="1773"/>
    <cellStyle name="_最新囍園成本-930607_93.8.31潤泰翡翠-機電標單營造調整中崙" xfId="1774"/>
    <cellStyle name="_最新囍園成本-930607_93.8.31潤泰翡翠-機電標單營造調整中崙_復興GOGO標單55555" xfId="1775"/>
    <cellStyle name="_最新囍園成本-930607_93.8.31潤泰翡翠-機電標單營造調整中崙_復興GOGO標單55555_敦仁案" xfId="1776"/>
    <cellStyle name="_最新囍園成本-930607_93.8.31潤泰翡翠-機電標單營造調整中崙_復興GOGO標單55555_敦仁機電_940202" xfId="1777"/>
    <cellStyle name="_最新囍園成本-930607_93.9.16潤泰翡翠-機電標單營造調整" xfId="1778"/>
    <cellStyle name="_最新囍園成本-930607_93.9.16潤泰翡翠-機電標單營造調整_復興GOGO標單55555" xfId="1779"/>
    <cellStyle name="_最新囍園成本-930607_93.9.16潤泰翡翠-機電標單營造調整_復興GOGO標單55555_敦仁案" xfId="1780"/>
    <cellStyle name="_最新囍園成本-930607_93.9.16潤泰翡翠-機電標單營造調整_復興GOGO標單55555_敦仁機電_940202" xfId="1781"/>
    <cellStyle name="_最新囍園成本-930607_93.9.22潤泰翡翠-機電標單追加" xfId="1782"/>
    <cellStyle name="_最新囍園成本-930607_93.9.22潤泰翡翠-機電標單追加_復興GOGO標單55555" xfId="1783"/>
    <cellStyle name="_最新囍園成本-930607_93.9.22潤泰翡翠-機電標單追加_復興GOGO標單55555_敦仁案" xfId="1784"/>
    <cellStyle name="_最新囍園成本-930607_93.9.22潤泰翡翠-機電標單追加_復興GOGO標單55555_敦仁機電_940202" xfId="1785"/>
    <cellStyle name="_最新囍園成本-930607_復興GOGO標單55555" xfId="1786"/>
    <cellStyle name="_最新囍園成本-930607_復興GOGO標單55555_敦仁案" xfId="1787"/>
    <cellStyle name="_最新囍園成本-930607_復興GOGO標單55555_敦仁機電_940202" xfId="1788"/>
    <cellStyle name="_最新囍園成本-930607_潤泰翡翠-機電合約版1006配合版" xfId="1789"/>
    <cellStyle name="_最新囍園成本-930607_潤泰翡翠-機電合約版1006配合版_復興GOGO標單55555" xfId="1790"/>
    <cellStyle name="_最新囍園成本-930607_潤泰翡翠-機電合約版1006配合版_復興GOGO標單55555_敦仁案" xfId="1791"/>
    <cellStyle name="_最新囍園成本-930607_潤泰翡翠-機電合約版1006配合版_復興GOGO標單55555_敦仁機電_940202" xfId="1792"/>
    <cellStyle name="_最新囍園成本-930607_潤泰翡翠-機電標單調整數量後" xfId="1793"/>
    <cellStyle name="_最新囍園成本-930607_潤泰翡翠-機電標單調整數量後_93.8.31潤泰翡翠-機電標單營造調整" xfId="1794"/>
    <cellStyle name="_最新囍園成本-930607_潤泰翡翠-機電標單調整數量後_93.8.31潤泰翡翠-機電標單營造調整_93.8.31潤泰翡翠-機電標單營造調整中崙" xfId="1795"/>
    <cellStyle name="_最新囍園成本-930607_潤泰翡翠-機電標單調整數量後_93.8.31潤泰翡翠-機電標單營造調整_93.8.31潤泰翡翠-機電標單營造調整中崙_復興GOGO標單55555" xfId="1796"/>
    <cellStyle name="_最新囍園成本-930607_潤泰翡翠-機電標單調整數量後_93.8.31潤泰翡翠-機電標單營造調整_93.8.31潤泰翡翠-機電標單營造調整中崙_復興GOGO標單55555_敦仁案" xfId="1797"/>
    <cellStyle name="_最新囍園成本-930607_潤泰翡翠-機電標單調整數量後_93.8.31潤泰翡翠-機電標單營造調整_93.8.31潤泰翡翠-機電標單營造調整中崙_復興GOGO標單55555_敦仁機電_940202" xfId="1798"/>
    <cellStyle name="_最新囍園成本-930607_潤泰翡翠-機電標單調整數量後_93.8.31潤泰翡翠-機電標單營造調整_93.9.16潤泰翡翠-機電標單營造調整" xfId="1799"/>
    <cellStyle name="_最新囍園成本-930607_潤泰翡翠-機電標單調整數量後_93.8.31潤泰翡翠-機電標單營造調整_93.9.16潤泰翡翠-機電標單營造調整_復興GOGO標單55555" xfId="1800"/>
    <cellStyle name="_最新囍園成本-930607_潤泰翡翠-機電標單調整數量後_93.8.31潤泰翡翠-機電標單營造調整_93.9.16潤泰翡翠-機電標單營造調整_復興GOGO標單55555_敦仁案" xfId="1801"/>
    <cellStyle name="_最新囍園成本-930607_潤泰翡翠-機電標單調整數量後_93.8.31潤泰翡翠-機電標單營造調整_93.9.16潤泰翡翠-機電標單營造調整_復興GOGO標單55555_敦仁機電_940202" xfId="1802"/>
    <cellStyle name="_最新囍園成本-930607_潤泰翡翠-機電標單調整數量後_93.8.31潤泰翡翠-機電標單營造調整_93.9.22潤泰翡翠-機電標單追加" xfId="1803"/>
    <cellStyle name="_最新囍園成本-930607_潤泰翡翠-機電標單調整數量後_93.8.31潤泰翡翠-機電標單營造調整_93.9.22潤泰翡翠-機電標單追加_復興GOGO標單55555" xfId="1804"/>
    <cellStyle name="_最新囍園成本-930607_潤泰翡翠-機電標單調整數量後_93.8.31潤泰翡翠-機電標單營造調整_93.9.22潤泰翡翠-機電標單追加_復興GOGO標單55555_敦仁案" xfId="1805"/>
    <cellStyle name="_最新囍園成本-930607_潤泰翡翠-機電標單調整數量後_93.8.31潤泰翡翠-機電標單營造調整_93.9.22潤泰翡翠-機電標單追加_復興GOGO標單55555_敦仁機電_940202" xfId="1806"/>
    <cellStyle name="_最新囍園成本-930607_潤泰翡翠-機電標單調整數量後_93.8.31潤泰翡翠-機電標單營造調整_復興GOGO標單55555" xfId="1807"/>
    <cellStyle name="_最新囍園成本-930607_潤泰翡翠-機電標單調整數量後_93.8.31潤泰翡翠-機電標單營造調整_復興GOGO標單55555_敦仁案" xfId="1808"/>
    <cellStyle name="_最新囍園成本-930607_潤泰翡翠-機電標單調整數量後_93.8.31潤泰翡翠-機電標單營造調整_復興GOGO標單55555_敦仁機電_940202" xfId="1809"/>
    <cellStyle name="_最新囍園成本-930607_潤泰翡翠-機電標單調整數量後_93.8.31潤泰翡翠-機電標單營造調整_潤泰翡翠-機電合約版1006配合版" xfId="1810"/>
    <cellStyle name="_最新囍園成本-930607_潤泰翡翠-機電標單調整數量後_93.8.31潤泰翡翠-機電標單營造調整_潤泰翡翠-機電合約版1006配合版_復興GOGO標單55555" xfId="1811"/>
    <cellStyle name="_最新囍園成本-930607_潤泰翡翠-機電標單調整數量後_93.8.31潤泰翡翠-機電標單營造調整_潤泰翡翠-機電合約版1006配合版_復興GOGO標單55555_敦仁案" xfId="1812"/>
    <cellStyle name="_最新囍園成本-930607_潤泰翡翠-機電標單調整數量後_93.8.31潤泰翡翠-機電標單營造調整_潤泰翡翠-機電合約版1006配合版_復興GOGO標單55555_敦仁機電_940202" xfId="1813"/>
    <cellStyle name="_最新囍園成本-930607_潤泰翡翠-機電標單調整數量後_復興GOGO標單55555" xfId="1814"/>
    <cellStyle name="_最新囍園成本-930607_潤泰翡翠-機電標單調整數量後_復興GOGO標單55555_敦仁案" xfId="1815"/>
    <cellStyle name="_最新囍園成本-930607_潤泰翡翠-機電標單調整數量後_復興GOGO標單55555_敦仁機電_940202" xfId="1816"/>
    <cellStyle name="_最新囍園成本-930607_潤泰翡翠-機電標單營造調整" xfId="1817"/>
    <cellStyle name="_最新囍園成本-930607_潤泰翡翠-機電標單營造調整_93.8.31潤泰翡翠-機電標單營造調整" xfId="1818"/>
    <cellStyle name="_最新囍園成本-930607_潤泰翡翠-機電標單營造調整_93.8.31潤泰翡翠-機電標單營造調整_93.8.31潤泰翡翠-機電標單營造調整中崙" xfId="1819"/>
    <cellStyle name="_最新囍園成本-930607_潤泰翡翠-機電標單營造調整_93.8.31潤泰翡翠-機電標單營造調整_93.8.31潤泰翡翠-機電標單營造調整中崙_復興GOGO標單55555" xfId="1820"/>
    <cellStyle name="_最新囍園成本-930607_潤泰翡翠-機電標單營造調整_93.8.31潤泰翡翠-機電標單營造調整_93.8.31潤泰翡翠-機電標單營造調整中崙_復興GOGO標單55555_敦仁案" xfId="1821"/>
    <cellStyle name="_最新囍園成本-930607_潤泰翡翠-機電標單營造調整_93.8.31潤泰翡翠-機電標單營造調整_93.8.31潤泰翡翠-機電標單營造調整中崙_復興GOGO標單55555_敦仁機電_940202" xfId="1822"/>
    <cellStyle name="_最新囍園成本-930607_潤泰翡翠-機電標單營造調整_93.8.31潤泰翡翠-機電標單營造調整_93.9.16潤泰翡翠-機電標單營造調整" xfId="1823"/>
    <cellStyle name="_最新囍園成本-930607_潤泰翡翠-機電標單營造調整_93.8.31潤泰翡翠-機電標單營造調整_93.9.16潤泰翡翠-機電標單營造調整_復興GOGO標單55555" xfId="1824"/>
    <cellStyle name="_最新囍園成本-930607_潤泰翡翠-機電標單營造調整_93.8.31潤泰翡翠-機電標單營造調整_93.9.16潤泰翡翠-機電標單營造調整_復興GOGO標單55555_敦仁案" xfId="1825"/>
    <cellStyle name="_最新囍園成本-930607_潤泰翡翠-機電標單營造調整_93.8.31潤泰翡翠-機電標單營造調整_93.9.16潤泰翡翠-機電標單營造調整_復興GOGO標單55555_敦仁機電_940202" xfId="1826"/>
    <cellStyle name="_最新囍園成本-930607_潤泰翡翠-機電標單營造調整_93.8.31潤泰翡翠-機電標單營造調整_93.9.22潤泰翡翠-機電標單追加" xfId="1827"/>
    <cellStyle name="_最新囍園成本-930607_潤泰翡翠-機電標單營造調整_93.8.31潤泰翡翠-機電標單營造調整_93.9.22潤泰翡翠-機電標單追加_復興GOGO標單55555" xfId="1828"/>
    <cellStyle name="_最新囍園成本-930607_潤泰翡翠-機電標單營造調整_93.8.31潤泰翡翠-機電標單營造調整_93.9.22潤泰翡翠-機電標單追加_復興GOGO標單55555_敦仁案" xfId="1829"/>
    <cellStyle name="_最新囍園成本-930607_潤泰翡翠-機電標單營造調整_93.8.31潤泰翡翠-機電標單營造調整_93.9.22潤泰翡翠-機電標單追加_復興GOGO標單55555_敦仁機電_940202" xfId="1830"/>
    <cellStyle name="_最新囍園成本-930607_潤泰翡翠-機電標單營造調整_93.8.31潤泰翡翠-機電標單營造調整_復興GOGO標單55555" xfId="1831"/>
    <cellStyle name="_最新囍園成本-930607_潤泰翡翠-機電標單營造調整_93.8.31潤泰翡翠-機電標單營造調整_復興GOGO標單55555_敦仁案" xfId="1832"/>
    <cellStyle name="_最新囍園成本-930607_潤泰翡翠-機電標單營造調整_93.8.31潤泰翡翠-機電標單營造調整_復興GOGO標單55555_敦仁機電_940202" xfId="1833"/>
    <cellStyle name="_最新囍園成本-930607_潤泰翡翠-機電標單營造調整_93.8.31潤泰翡翠-機電標單營造調整_潤泰翡翠-機電合約版1006配合版" xfId="1834"/>
    <cellStyle name="_最新囍園成本-930607_潤泰翡翠-機電標單營造調整_93.8.31潤泰翡翠-機電標單營造調整_潤泰翡翠-機電合約版1006配合版_復興GOGO標單55555" xfId="1835"/>
    <cellStyle name="_最新囍園成本-930607_潤泰翡翠-機電標單營造調整_93.8.31潤泰翡翠-機電標單營造調整_潤泰翡翠-機電合約版1006配合版_復興GOGO標單55555_敦仁案" xfId="1836"/>
    <cellStyle name="_最新囍園成本-930607_潤泰翡翠-機電標單營造調整_93.8.31潤泰翡翠-機電標單營造調整_潤泰翡翠-機電合約版1006配合版_復興GOGO標單55555_敦仁機電_940202" xfId="1837"/>
    <cellStyle name="_最新囍園成本-930607_潤泰翡翠-機電標單營造調整_復興GOGO標單55555" xfId="1838"/>
    <cellStyle name="_最新囍園成本-930607_潤泰翡翠-機電標單營造調整_復興GOGO標單55555_敦仁案" xfId="1839"/>
    <cellStyle name="_最新囍園成本-930607_潤泰翡翠-機電標單營造調整_復興GOGO標單55555_敦仁機電_940202" xfId="1840"/>
    <cellStyle name="_結構數量計算" xfId="1841"/>
    <cellStyle name="_華藏屏東文化中心標單(住宿大樓+水塔)" xfId="1842"/>
    <cellStyle name="_新龍光底報價(980718STEEL修)r" xfId="1843"/>
    <cellStyle name="_楊芷涵-臨時工程總表-101.07.14" xfId="1844"/>
    <cellStyle name="_萬在倉庫" xfId="1845"/>
    <cellStyle name="_萬在倉庫_二次沉澱池-GB" xfId="1846"/>
    <cellStyle name="_萬在倉庫_雅各南科廠" xfId="1847"/>
    <cellStyle name="_萬在倉庫_過埤RH備料沈" xfId="1848"/>
    <cellStyle name="_萬在倉庫_過埤案-GB" xfId="1849"/>
    <cellStyle name="_萬在倉庫_過埤案-GB-0119" xfId="1850"/>
    <cellStyle name="_萬在倉庫_蔡過埤案-GB-0119" xfId="1851"/>
    <cellStyle name="_萬在倉庫_調節池-GB" xfId="1852"/>
    <cellStyle name="_裝修工程報價" xfId="1853"/>
    <cellStyle name="_裝修廠商比較表" xfId="1854"/>
    <cellStyle name="_詢價" xfId="1855"/>
    <cellStyle name="_農委會標準廠房" xfId="1856"/>
    <cellStyle name="_過埤RH備料沈" xfId="1857"/>
    <cellStyle name="_過埤案-GB" xfId="1858"/>
    <cellStyle name="_過埤案-GB-0119" xfId="1859"/>
    <cellStyle name="_預估_敦仁機電_940127" xfId="1860"/>
    <cellStyle name="_預算詳細表" xfId="1861"/>
    <cellStyle name="_預鑄930922G_4成本_1" xfId="1862"/>
    <cellStyle name="_預鑄930922G_4成本_1_3M南科廠一期新建工程預算931019" xfId="1863"/>
    <cellStyle name="_預鑄930922G_4成本_1_3M南科廠一期新建工程預算931019_HS_fab3倉庫940307三版預算維護用-1" xfId="1864"/>
    <cellStyle name="_預鑄930922G_4成本_1_3M南科廠一期新建工程預算931019_HS_fab3倉庫940307三版預算維護用-1_給工地參考瀚倉預算940407(new)" xfId="1865"/>
    <cellStyle name="_預鑄930922G_4成本_1_3M南科廠一期新建工程預算931019_地政案成本(吳)941020" xfId="1866"/>
    <cellStyle name="_預鑄930922G_4成本_1_3M南科廠一期新建工程預算931019_地政案成本--工地預算" xfId="1867"/>
    <cellStyle name="_預鑄930922G_4成本_1_3M南科廠一期新建工程標單930908" xfId="1868"/>
    <cellStyle name="_預鑄930922G_4成本_1_3M南科廠一期新建工程標單930908_3M南科廠一期新建工程標單931011" xfId="1869"/>
    <cellStyle name="_預鑄930922G_4成本_1_3M南科廠一期新建工程標單930908_3M南科廠一期新建工程標單931011_3M南科廠一期新建工程預算931019" xfId="1870"/>
    <cellStyle name="_預鑄930922G_4成本_1_3M南科廠一期新建工程標單930908_3M南科廠一期新建工程標單931011_3M南科廠一期新建工程預算931019_HS_fab3倉庫940307三版預算維護用-1" xfId="1871"/>
    <cellStyle name="_預鑄930922G_4成本_1_3M南科廠一期新建工程標單930908_3M南科廠一期新建工程標單931011_3M南科廠一期新建工程預算931019_HS_fab3倉庫940307三版預算維護用-1_給工地參考瀚倉預算940407(new)" xfId="1872"/>
    <cellStyle name="_預鑄930922G_4成本_1_3M南科廠一期新建工程標單930908_3M南科廠一期新建工程標單931011_3M南科廠一期新建工程預算931019_地政案成本(吳)941020" xfId="1873"/>
    <cellStyle name="_預鑄930922G_4成本_1_3M南科廠一期新建工程標單930908_3M南科廠一期新建工程標單931011_3M南科廠一期新建工程預算931019_地政案成本--工地預算" xfId="1874"/>
    <cellStyle name="_預鑄930922G_4成本_1_3M南科廠一期新建工程標單930908_3M南科廠一期新建工程標單931011_3M南科廠一期新建工程標單931011" xfId="1875"/>
    <cellStyle name="_預鑄930922G_4成本_1_3M南科廠一期新建工程標單930908_3M南科廠一期新建工程標單931011_3M南科廠一期新建工程標單931011_HS_fab3倉庫940307三版預算維護用-1" xfId="1876"/>
    <cellStyle name="_預鑄930922G_4成本_1_3M南科廠一期新建工程標單930908_3M南科廠一期新建工程標單931011_3M南科廠一期新建工程標單931011_HS_fab3倉庫940307三版預算維護用-1_給工地參考瀚倉預算940407(new)" xfId="1877"/>
    <cellStyle name="_預鑄930922G_4成本_1_3M南科廠一期新建工程標單930908_3M南科廠一期新建工程標單931011_3M南科廠一期新建工程標單931011_地政案成本(吳)941020" xfId="1878"/>
    <cellStyle name="_預鑄930922G_4成本_1_3M南科廠一期新建工程標單930908_3M南科廠一期新建工程標單931011_3M南科廠一期新建工程標單931011_地政案成本--工地預算" xfId="1879"/>
    <cellStyle name="_預鑄930922G_4成本_1_3M南科廠一期新建工程標單930908_3M南科廠一期新建工程標單931011_3M南科廠一期新建工程標單931011_統包工程設計費及規費" xfId="1880"/>
    <cellStyle name="_預鑄930922G_4成本_1_3M南科廠一期新建工程標單930908_3M南科廠一期新建工程標單931011_HS_fab3倉庫940307三版預算維護用-1" xfId="1881"/>
    <cellStyle name="_預鑄930922G_4成本_1_3M南科廠一期新建工程標單930908_3M南科廠一期新建工程標單931011_HS_fab3倉庫940307三版預算維護用-1_給工地參考瀚倉預算940407(new)" xfId="1882"/>
    <cellStyle name="_預鑄930922G_4成本_1_3M南科廠一期新建工程標單930908_3M南科廠一期新建工程標單931011_地政案成本(吳)941020" xfId="1883"/>
    <cellStyle name="_預鑄930922G_4成本_1_3M南科廠一期新建工程標單930908_3M南科廠一期新建工程標單931011_地政案成本--工地預算" xfId="1884"/>
    <cellStyle name="_預鑄930922G_4成本_1_3M南科廠一期新建工程標單930908_3M南科廠一期新建工程標單931011_統包工程設計費及規費" xfId="1885"/>
    <cellStyle name="_預鑄930922G_4成本_1_3M南科廠一期新建工程標單930908_HS_fab3倉庫940307三版預算維護用-1" xfId="1886"/>
    <cellStyle name="_預鑄930922G_4成本_1_3M南科廠一期新建工程標單930908_HS_fab3倉庫940307三版預算維護用-1_給工地參考瀚倉預算940407(new)" xfId="1887"/>
    <cellStyle name="_預鑄930922G_4成本_1_3M南科廠一期新建工程標單930908_地政案成本(吳)941020" xfId="1888"/>
    <cellStyle name="_預鑄930922G_4成本_1_3M南科廠一期新建工程標單930908_地政案成本--工地預算" xfId="1889"/>
    <cellStyle name="_預鑄930922G_4成本_1_3M南科廠一期新建工程標單930908_統包工程設計費及規費" xfId="1890"/>
    <cellStyle name="_預鑄930922G_4成本_1_3M南科廠一期新建工程標單931011" xfId="1891"/>
    <cellStyle name="_預鑄930922G_4成本_1_3M南科廠一期新建工程標單931011_HS_fab3倉庫940307三版預算維護用-1" xfId="1892"/>
    <cellStyle name="_預鑄930922G_4成本_1_3M南科廠一期新建工程標單931011_HS_fab3倉庫940307三版預算維護用-1_給工地參考瀚倉預算940407(new)" xfId="1893"/>
    <cellStyle name="_預鑄930922G_4成本_1_3M南科廠一期新建工程標單931011_地政案成本(吳)941020" xfId="1894"/>
    <cellStyle name="_預鑄930922G_4成本_1_3M南科廠一期新建工程標單931011_地政案成本--工地預算" xfId="1895"/>
    <cellStyle name="_預鑄930922G_4成本_1_3M南科廠一期新建工程標單931011_統包工程設計費及規費" xfId="1896"/>
    <cellStyle name="_預鑄930922G_4成本_1_HS_fab3倉庫940307三版預算維護用-1" xfId="1897"/>
    <cellStyle name="_預鑄930922G_4成本_1_HS_fab3倉庫940307三版預算維護用-1_給工地參考瀚倉預算940407(new)" xfId="1898"/>
    <cellStyle name="_預鑄930922G_4成本_1_地政案成本(吳)941020" xfId="1899"/>
    <cellStyle name="_預鑄930922G_4成本_1_地政案成本--工地預算" xfId="1900"/>
    <cellStyle name="_預鑄930922G_4成本_1_統包工程設計費及規費" xfId="1901"/>
    <cellStyle name="_預鑄報價940630" xfId="1902"/>
    <cellStyle name="_預鑄報價940630_地政案成本(吳)940812" xfId="1903"/>
    <cellStyle name="_預鑄報價940630_地政案成本(吳)940812_地政案成本(吳)940830" xfId="1904"/>
    <cellStyle name="_預鑄報價940630_地政案成本(吳)940812_地政案成本(吳)940830_地政案成本(吳)941020" xfId="1905"/>
    <cellStyle name="_預鑄報價940630_地政案成本(吳)940812_地政案成本(吳)940830_地政案成本--工地預算" xfId="1906"/>
    <cellStyle name="_預鑄報價940630_地政案成本(吳)940812_雜照標單940912" xfId="1907"/>
    <cellStyle name="_預鑄報價940630_地政案成本(吳)941020" xfId="1908"/>
    <cellStyle name="_預鑄報價940630_地政案成本--工地預算" xfId="1909"/>
    <cellStyle name="_嘉泥建設新建工程(有關機電)成本1001" xfId="1910"/>
    <cellStyle name="_銅山街詢價單格式" xfId="1911"/>
    <cellStyle name="_廠房1F傳統方案-980519工程98v1 2" xfId="1912"/>
    <cellStyle name="_廠房1F預鑄方案980519工程98v1 1" xfId="1913"/>
    <cellStyle name="_標單" xfId="1914"/>
    <cellStyle name="_標單(大衛營)-(投標後第一次修正)" xfId="1915"/>
    <cellStyle name="_標單(含單價分析)-合心開發長生案-100.10.07" xfId="1916"/>
    <cellStyle name="_潤泰敦仁" xfId="1917"/>
    <cellStyle name="_潤泰敦仁_二次沉澱池-GB" xfId="1918"/>
    <cellStyle name="_潤泰敦仁_鹿耳一次配電變電所0206" xfId="1919"/>
    <cellStyle name="_潤泰敦仁_雅各南科廠" xfId="1920"/>
    <cellStyle name="_潤泰敦仁_過埤RH備料沈" xfId="1921"/>
    <cellStyle name="_潤泰敦仁_過埤案-GB" xfId="1922"/>
    <cellStyle name="_潤泰敦仁_過埤案-GB-0119" xfId="1923"/>
    <cellStyle name="_潤泰敦仁_潤泰敦仁" xfId="1924"/>
    <cellStyle name="_潤泰敦仁_潤泰敦仁_二次沉澱池-GB" xfId="1925"/>
    <cellStyle name="_潤泰敦仁_潤泰敦仁_萬在倉庫" xfId="1926"/>
    <cellStyle name="_潤泰敦仁_潤泰敦仁_萬在倉庫_二次沉澱池-GB" xfId="1927"/>
    <cellStyle name="_潤泰敦仁_潤泰敦仁_萬在倉庫_雅各南科廠" xfId="1928"/>
    <cellStyle name="_潤泰敦仁_潤泰敦仁_萬在倉庫_過埤RH備料沈" xfId="1929"/>
    <cellStyle name="_潤泰敦仁_潤泰敦仁_萬在倉庫_過埤案-GB" xfId="1930"/>
    <cellStyle name="_潤泰敦仁_潤泰敦仁_萬在倉庫_過埤案-GB-0119" xfId="1931"/>
    <cellStyle name="_潤泰敦仁_潤泰敦仁_萬在倉庫_蔡過埤案-GB-0119" xfId="1932"/>
    <cellStyle name="_潤泰敦仁_潤泰敦仁_萬在倉庫_調節池-GB" xfId="1933"/>
    <cellStyle name="_潤泰敦仁_潤泰敦仁_過埤RH備料沈" xfId="1934"/>
    <cellStyle name="_潤泰敦仁_潤泰敦仁_過埤案-GB" xfId="1935"/>
    <cellStyle name="_潤泰敦仁_潤泰敦仁_過埤案-GB-0119" xfId="1936"/>
    <cellStyle name="_潤泰敦仁_潤泰敦仁_潤泰敦仁" xfId="1937"/>
    <cellStyle name="_潤泰敦仁_潤泰敦仁_潤泰敦仁_二次沉澱池-GB" xfId="1938"/>
    <cellStyle name="_潤泰敦仁_潤泰敦仁_潤泰敦仁_鹿耳一次配電變電所0206" xfId="1939"/>
    <cellStyle name="_潤泰敦仁_潤泰敦仁_潤泰敦仁_雅各南科廠" xfId="1940"/>
    <cellStyle name="_潤泰敦仁_潤泰敦仁_潤泰敦仁_過埤RH備料沈" xfId="1941"/>
    <cellStyle name="_潤泰敦仁_潤泰敦仁_潤泰敦仁_過埤案-GB" xfId="1942"/>
    <cellStyle name="_潤泰敦仁_潤泰敦仁_潤泰敦仁_過埤案-GB-0119" xfId="1943"/>
    <cellStyle name="_潤泰敦仁_潤泰敦仁_潤泰敦仁_蔡過埤案-GB-0119" xfId="1944"/>
    <cellStyle name="_潤泰敦仁_潤泰敦仁_潤泰敦仁_調節池-GB" xfId="1945"/>
    <cellStyle name="_潤泰敦仁_潤泰敦仁_蔡過埤案-GB-0119" xfId="1946"/>
    <cellStyle name="_潤泰敦仁_潤泰敦仁_調節池-GB" xfId="1947"/>
    <cellStyle name="_潤泰敦仁_蔡過埤案-GB-0119" xfId="1948"/>
    <cellStyle name="_潤泰敦仁_調節池-GB" xfId="1949"/>
    <cellStyle name="_熱帶農業研究大樓新建工程-廠商" xfId="1950"/>
    <cellStyle name="_蔡過埤案-GB-0119" xfId="1951"/>
    <cellStyle name="_蔣淙璽--標單100 03 02" xfId="1952"/>
    <cellStyle name="_複製 -奇美六廠_0322_check" xfId="1953"/>
    <cellStyle name="_調節池-GB" xfId="1954"/>
    <cellStyle name="_整地預算940310(二版)" xfId="1955"/>
    <cellStyle name="_整地預算940330(維護版)" xfId="1956"/>
    <cellStyle name="_樹人醫校-廠商" xfId="1957"/>
    <cellStyle name="_機電報價標單(台灣日光燈八里案）" xfId="1958"/>
    <cellStyle name="_鋼骨" xfId="1959"/>
    <cellStyle name="_鋼骨--信義線安和路站聯開案" xfId="1960"/>
    <cellStyle name="_鋼構報價單" xfId="1961"/>
    <cellStyle name="_龍山寺站聯開案(機電預算)97.03.31" xfId="1962"/>
    <cellStyle name="_環南停車場成本討論版950730" xfId="1963"/>
    <cellStyle name="_環南停車場標單950717" xfId="1964"/>
    <cellStyle name="_聯奇開發廠房新建工程(底報價)970818" xfId="1965"/>
    <cellStyle name="_聯奇開發廠房新建工程空白標單970818" xfId="1966"/>
    <cellStyle name="_鴻海頂埔2期" xfId="1967"/>
    <cellStyle name="_鴻海頂埔2期_3M南科廠一期新建工程標單930908" xfId="1968"/>
    <cellStyle name="_鴻海頂埔2期_3M南科廠一期新建工程標單930908_3M南科廠一期新建工程預算931019" xfId="1969"/>
    <cellStyle name="_鴻海頂埔2期_3M南科廠一期新建工程標單930908_3M南科廠一期新建工程預算931019_HS_fab3倉庫940307三版預算維護用-1" xfId="1970"/>
    <cellStyle name="_鴻海頂埔2期_3M南科廠一期新建工程標單930908_3M南科廠一期新建工程預算931019_HS_fab3倉庫940307三版預算維護用-1_給工地參考瀚倉預算940407(new)" xfId="1971"/>
    <cellStyle name="_鴻海頂埔2期_3M南科廠一期新建工程標單930908_3M南科廠一期新建工程預算931019_地政案成本(吳)941020" xfId="1972"/>
    <cellStyle name="_鴻海頂埔2期_3M南科廠一期新建工程標單930908_3M南科廠一期新建工程預算931019_地政案成本--工地預算" xfId="1973"/>
    <cellStyle name="_鴻海頂埔2期_3M南科廠一期新建工程標單930908_3M南科廠一期新建工程標單930908" xfId="1974"/>
    <cellStyle name="_鴻海頂埔2期_3M南科廠一期新建工程標單930908_3M南科廠一期新建工程標單930908_3M南科廠一期新建工程標單931011" xfId="1975"/>
    <cellStyle name="_鴻海頂埔2期_3M南科廠一期新建工程標單930908_3M南科廠一期新建工程標單930908_3M南科廠一期新建工程標單931011_3M南科廠一期新建工程預算931019" xfId="1976"/>
    <cellStyle name="_鴻海頂埔2期_3M南科廠一期新建工程標單930908_3M南科廠一期新建工程標單930908_3M南科廠一期新建工程標單931011_3M南科廠一期新建工程預算931019_HS_fab3倉庫940307三版預算維護用-1" xfId="1977"/>
    <cellStyle name="_鴻海頂埔2期_3M南科廠一期新建工程標單930908_3M南科廠一期新建工程標單930908_3M南科廠一期新建工程標單931011_3M南科廠一期新建工程預算931019_HS_fab3倉庫940307三版預算維護用-1_給工地參考瀚倉預算940407(new)" xfId="1978"/>
    <cellStyle name="_鴻海頂埔2期_3M南科廠一期新建工程標單930908_3M南科廠一期新建工程標單930908_3M南科廠一期新建工程標單931011_3M南科廠一期新建工程預算931019_地政案成本(吳)941020" xfId="1979"/>
    <cellStyle name="_鴻海頂埔2期_3M南科廠一期新建工程標單930908_3M南科廠一期新建工程標單930908_3M南科廠一期新建工程標單931011_3M南科廠一期新建工程預算931019_地政案成本--工地預算" xfId="1980"/>
    <cellStyle name="_鴻海頂埔2期_3M南科廠一期新建工程標單930908_3M南科廠一期新建工程標單930908_3M南科廠一期新建工程標單931011_3M南科廠一期新建工程標單931011" xfId="1981"/>
    <cellStyle name="_鴻海頂埔2期_3M南科廠一期新建工程標單930908_3M南科廠一期新建工程標單930908_3M南科廠一期新建工程標單931011_3M南科廠一期新建工程標單931011_HS_fab3倉庫940307三版預算維護用-1" xfId="1982"/>
    <cellStyle name="_鴻海頂埔2期_3M南科廠一期新建工程標單930908_3M南科廠一期新建工程標單930908_3M南科廠一期新建工程標單931011_3M南科廠一期新建工程標單931011_HS_fab3倉庫940307三版預算維護用-1_給工地參考瀚倉預算940407(new)" xfId="1983"/>
    <cellStyle name="_鴻海頂埔2期_3M南科廠一期新建工程標單930908_3M南科廠一期新建工程標單930908_3M南科廠一期新建工程標單931011_3M南科廠一期新建工程標單931011_地政案成本(吳)941020" xfId="1984"/>
    <cellStyle name="_鴻海頂埔2期_3M南科廠一期新建工程標單930908_3M南科廠一期新建工程標單930908_3M南科廠一期新建工程標單931011_3M南科廠一期新建工程標單931011_地政案成本--工地預算" xfId="1985"/>
    <cellStyle name="_鴻海頂埔2期_3M南科廠一期新建工程標單930908_3M南科廠一期新建工程標單930908_3M南科廠一期新建工程標單931011_3M南科廠一期新建工程標單931011_統包工程設計費及規費" xfId="1986"/>
    <cellStyle name="_鴻海頂埔2期_3M南科廠一期新建工程標單930908_3M南科廠一期新建工程標單930908_3M南科廠一期新建工程標單931011_HS_fab3倉庫940307三版預算維護用-1" xfId="1987"/>
    <cellStyle name="_鴻海頂埔2期_3M南科廠一期新建工程標單930908_3M南科廠一期新建工程標單930908_3M南科廠一期新建工程標單931011_HS_fab3倉庫940307三版預算維護用-1_給工地參考瀚倉預算940407(new)" xfId="1988"/>
    <cellStyle name="_鴻海頂埔2期_3M南科廠一期新建工程標單930908_3M南科廠一期新建工程標單930908_3M南科廠一期新建工程標單931011_地政案成本(吳)941020" xfId="1989"/>
    <cellStyle name="_鴻海頂埔2期_3M南科廠一期新建工程標單930908_3M南科廠一期新建工程標單930908_3M南科廠一期新建工程標單931011_地政案成本--工地預算" xfId="1990"/>
    <cellStyle name="_鴻海頂埔2期_3M南科廠一期新建工程標單930908_3M南科廠一期新建工程標單930908_3M南科廠一期新建工程標單931011_統包工程設計費及規費" xfId="1991"/>
    <cellStyle name="_鴻海頂埔2期_3M南科廠一期新建工程標單930908_3M南科廠一期新建工程標單930908_HS_fab3倉庫940307三版預算維護用-1" xfId="1992"/>
    <cellStyle name="_鴻海頂埔2期_3M南科廠一期新建工程標單930908_3M南科廠一期新建工程標單930908_HS_fab3倉庫940307三版預算維護用-1_給工地參考瀚倉預算940407(new)" xfId="1993"/>
    <cellStyle name="_鴻海頂埔2期_3M南科廠一期新建工程標單930908_3M南科廠一期新建工程標單930908_地政案成本(吳)941020" xfId="1994"/>
    <cellStyle name="_鴻海頂埔2期_3M南科廠一期新建工程標單930908_3M南科廠一期新建工程標單930908_地政案成本--工地預算" xfId="1995"/>
    <cellStyle name="_鴻海頂埔2期_3M南科廠一期新建工程標單930908_3M南科廠一期新建工程標單930908_統包工程設計費及規費" xfId="1996"/>
    <cellStyle name="_鴻海頂埔2期_3M南科廠一期新建工程標單930908_3M南科廠一期新建工程標單931011" xfId="1997"/>
    <cellStyle name="_鴻海頂埔2期_3M南科廠一期新建工程標單930908_3M南科廠一期新建工程標單931011_HS_fab3倉庫940307三版預算維護用-1" xfId="1998"/>
    <cellStyle name="_鴻海頂埔2期_3M南科廠一期新建工程標單930908_3M南科廠一期新建工程標單931011_HS_fab3倉庫940307三版預算維護用-1_給工地參考瀚倉預算940407(new)" xfId="1999"/>
    <cellStyle name="_鴻海頂埔2期_3M南科廠一期新建工程標單930908_3M南科廠一期新建工程標單931011_地政案成本(吳)941020" xfId="2000"/>
    <cellStyle name="_鴻海頂埔2期_3M南科廠一期新建工程標單930908_3M南科廠一期新建工程標單931011_地政案成本--工地預算" xfId="2001"/>
    <cellStyle name="_鴻海頂埔2期_3M南科廠一期新建工程標單930908_3M南科廠一期新建工程標單931011_統包工程設計費及規費" xfId="2002"/>
    <cellStyle name="_鴻海頂埔2期_3M南科廠一期新建工程標單930908_HS_fab3倉庫940307三版預算維護用-1" xfId="2003"/>
    <cellStyle name="_鴻海頂埔2期_3M南科廠一期新建工程標單930908_HS_fab3倉庫940307三版預算維護用-1_給工地參考瀚倉預算940407(new)" xfId="2004"/>
    <cellStyle name="_鴻海頂埔2期_3M南科廠一期新建工程標單930908_地政案成本(吳)941020" xfId="2005"/>
    <cellStyle name="_鴻海頂埔2期_3M南科廠一期新建工程標單930908_地政案成本--工地預算" xfId="2006"/>
    <cellStyle name="_鴻海頂埔2期_3M南科廠一期新建工程標單930908_統包工程設計費及規費" xfId="2007"/>
    <cellStyle name="_鴻海頂埔2期_3M南科廠一期新建工程標單931011" xfId="2008"/>
    <cellStyle name="_鴻海頂埔2期_3M南科廠一期新建工程標單931011_3M南科廠一期新建工程預算931019" xfId="2009"/>
    <cellStyle name="_鴻海頂埔2期_3M南科廠一期新建工程標單931011_3M南科廠一期新建工程預算931019_HS_fab3倉庫940307三版預算維護用-1" xfId="2010"/>
    <cellStyle name="_鴻海頂埔2期_3M南科廠一期新建工程標單931011_3M南科廠一期新建工程預算931019_HS_fab3倉庫940307三版預算維護用-1_給工地參考瀚倉預算940407(new)" xfId="2011"/>
    <cellStyle name="_鴻海頂埔2期_3M南科廠一期新建工程標單931011_3M南科廠一期新建工程預算931019_地政案成本(吳)941020" xfId="2012"/>
    <cellStyle name="_鴻海頂埔2期_3M南科廠一期新建工程標單931011_3M南科廠一期新建工程預算931019_地政案成本--工地預算" xfId="2013"/>
    <cellStyle name="_鴻海頂埔2期_3M南科廠一期新建工程標單931011_3M南科廠一期新建工程標單931011" xfId="2014"/>
    <cellStyle name="_鴻海頂埔2期_3M南科廠一期新建工程標單931011_3M南科廠一期新建工程標單931011_HS_fab3倉庫940307三版預算維護用-1" xfId="2015"/>
    <cellStyle name="_鴻海頂埔2期_3M南科廠一期新建工程標單931011_3M南科廠一期新建工程標單931011_HS_fab3倉庫940307三版預算維護用-1_給工地參考瀚倉預算940407(new)" xfId="2016"/>
    <cellStyle name="_鴻海頂埔2期_3M南科廠一期新建工程標單931011_3M南科廠一期新建工程標單931011_地政案成本(吳)941020" xfId="2017"/>
    <cellStyle name="_鴻海頂埔2期_3M南科廠一期新建工程標單931011_3M南科廠一期新建工程標單931011_地政案成本--工地預算" xfId="2018"/>
    <cellStyle name="_鴻海頂埔2期_3M南科廠一期新建工程標單931011_3M南科廠一期新建工程標單931011_統包工程設計費及規費" xfId="2019"/>
    <cellStyle name="_鴻海頂埔2期_3M南科廠一期新建工程標單931011_HS_fab3倉庫940307三版預算維護用-1" xfId="2020"/>
    <cellStyle name="_鴻海頂埔2期_3M南科廠一期新建工程標單931011_HS_fab3倉庫940307三版預算維護用-1_給工地參考瀚倉預算940407(new)" xfId="2021"/>
    <cellStyle name="_鴻海頂埔2期_3M南科廠一期新建工程標單931011_地政案成本(吳)941020" xfId="2022"/>
    <cellStyle name="_鴻海頂埔2期_3M南科廠一期新建工程標單931011_地政案成本--工地預算" xfId="2023"/>
    <cellStyle name="_鴻海頂埔2期_3M南科廠一期新建工程標單931011_統包工程設計費及規費" xfId="2024"/>
    <cellStyle name="_鴻海頂埔2期_3M建廠(立體停車場)930721" xfId="2025"/>
    <cellStyle name="_鴻海頂埔2期_3M建廠(立體停車場)930721_3M南科廠一期新建工程標單930908" xfId="2026"/>
    <cellStyle name="_鴻海頂埔2期_3M建廠(立體停車場)930721_3M南科廠一期新建工程標單930908_3M南科廠一期新建工程預算931019" xfId="2027"/>
    <cellStyle name="_鴻海頂埔2期_3M建廠(立體停車場)930721_3M南科廠一期新建工程標單930908_3M南科廠一期新建工程預算931019_HS_fab3倉庫940307三版預算維護用-1" xfId="2028"/>
    <cellStyle name="_鴻海頂埔2期_3M建廠(立體停車場)930721_3M南科廠一期新建工程標單930908_3M南科廠一期新建工程預算931019_HS_fab3倉庫940307三版預算維護用-1_給工地參考瀚倉預算940407(new)" xfId="2029"/>
    <cellStyle name="_鴻海頂埔2期_3M建廠(立體停車場)930721_3M南科廠一期新建工程標單930908_3M南科廠一期新建工程預算931019_地政案成本(吳)941020" xfId="2030"/>
    <cellStyle name="_鴻海頂埔2期_3M建廠(立體停車場)930721_3M南科廠一期新建工程標單930908_3M南科廠一期新建工程預算931019_地政案成本--工地預算" xfId="2031"/>
    <cellStyle name="_鴻海頂埔2期_3M建廠(立體停車場)930721_3M南科廠一期新建工程標單930908_3M南科廠一期新建工程標單930908" xfId="2032"/>
    <cellStyle name="_鴻海頂埔2期_3M建廠(立體停車場)930721_3M南科廠一期新建工程標單930908_3M南科廠一期新建工程標單930908_3M南科廠一期新建工程標單931011" xfId="2033"/>
    <cellStyle name="_鴻海頂埔2期_3M建廠(立體停車場)930721_3M南科廠一期新建工程標單930908_3M南科廠一期新建工程標單930908_3M南科廠一期新建工程標單931011_3M南科廠一期新建工程預算931019" xfId="2034"/>
    <cellStyle name="_鴻海頂埔2期_3M建廠(立體停車場)930721_3M南科廠一期新建工程標單930908_3M南科廠一期新建工程標單930908_3M南科廠一期新建工程標單931011_3M南科廠一期新建工程預算931019_HS_fab3倉庫940307三版預算維護用-1" xfId="2035"/>
    <cellStyle name="_鴻海頂埔2期_3M建廠(立體停車場)930721_3M南科廠一期新建工程標單930908_3M南科廠一期新建工程標單930908_3M南科廠一期新建工程標單931011_3M南科廠一期新建工程預算931019_HS_fab3倉庫940307三版預算維護用-1_給工地參考瀚倉預算940407(new)" xfId="2036"/>
    <cellStyle name="_鴻海頂埔2期_3M建廠(立體停車場)930721_3M南科廠一期新建工程標單930908_3M南科廠一期新建工程標單930908_3M南科廠一期新建工程標單931011_3M南科廠一期新建工程預算931019_地政案成本(吳)941020" xfId="2037"/>
    <cellStyle name="_鴻海頂埔2期_3M建廠(立體停車場)930721_3M南科廠一期新建工程標單930908_3M南科廠一期新建工程標單930908_3M南科廠一期新建工程標單931011_3M南科廠一期新建工程預算931019_地政案成本--工地預算" xfId="2038"/>
    <cellStyle name="_鴻海頂埔2期_3M建廠(立體停車場)930721_3M南科廠一期新建工程標單930908_3M南科廠一期新建工程標單930908_3M南科廠一期新建工程標單931011_3M南科廠一期新建工程標單931011" xfId="2039"/>
    <cellStyle name="_鴻海頂埔2期_3M建廠(立體停車場)930721_3M南科廠一期新建工程標單930908_3M南科廠一期新建工程標單930908_3M南科廠一期新建工程標單931011_3M南科廠一期新建工程標單931011_HS_fab3倉庫940307三版預算維護用-1" xfId="2040"/>
    <cellStyle name="_鴻海頂埔2期_3M建廠(立體停車場)930721_3M南科廠一期新建工程標單930908_3M南科廠一期新建工程標單930908_3M南科廠一期新建工程標單931011_3M南科廠一期新建工程標單931011_HS_fab3倉庫940307三版預算維護用-1_給工地參考瀚倉預算940407(new)" xfId="2041"/>
    <cellStyle name="_鴻海頂埔2期_3M建廠(立體停車場)930721_3M南科廠一期新建工程標單930908_3M南科廠一期新建工程標單930908_3M南科廠一期新建工程標單931011_3M南科廠一期新建工程標單931011_地政案成本(吳)941020" xfId="2042"/>
    <cellStyle name="_鴻海頂埔2期_3M建廠(立體停車場)930721_3M南科廠一期新建工程標單930908_3M南科廠一期新建工程標單930908_3M南科廠一期新建工程標單931011_3M南科廠一期新建工程標單931011_地政案成本--工地預算" xfId="2043"/>
    <cellStyle name="_鴻海頂埔2期_3M建廠(立體停車場)930721_3M南科廠一期新建工程標單930908_3M南科廠一期新建工程標單930908_3M南科廠一期新建工程標單931011_3M南科廠一期新建工程標單931011_統包工程設計費及規費" xfId="2044"/>
    <cellStyle name="_鴻海頂埔2期_3M建廠(立體停車場)930721_3M南科廠一期新建工程標單930908_3M南科廠一期新建工程標單930908_3M南科廠一期新建工程標單931011_HS_fab3倉庫940307三版預算維護用-1" xfId="2045"/>
    <cellStyle name="_鴻海頂埔2期_3M建廠(立體停車場)930721_3M南科廠一期新建工程標單930908_3M南科廠一期新建工程標單930908_3M南科廠一期新建工程標單931011_HS_fab3倉庫940307三版預算維護用-1_給工地參考瀚倉預算940407(new)" xfId="2046"/>
    <cellStyle name="_鴻海頂埔2期_3M建廠(立體停車場)930721_3M南科廠一期新建工程標單930908_3M南科廠一期新建工程標單930908_3M南科廠一期新建工程標單931011_地政案成本(吳)941020" xfId="2047"/>
    <cellStyle name="_鴻海頂埔2期_3M建廠(立體停車場)930721_3M南科廠一期新建工程標單930908_3M南科廠一期新建工程標單930908_3M南科廠一期新建工程標單931011_地政案成本--工地預算" xfId="2048"/>
    <cellStyle name="_鴻海頂埔2期_3M建廠(立體停車場)930721_3M南科廠一期新建工程標單930908_3M南科廠一期新建工程標單930908_3M南科廠一期新建工程標單931011_統包工程設計費及規費" xfId="2049"/>
    <cellStyle name="_鴻海頂埔2期_3M建廠(立體停車場)930721_3M南科廠一期新建工程標單930908_3M南科廠一期新建工程標單930908_HS_fab3倉庫940307三版預算維護用-1" xfId="2050"/>
    <cellStyle name="_鴻海頂埔2期_3M建廠(立體停車場)930721_3M南科廠一期新建工程標單930908_3M南科廠一期新建工程標單930908_HS_fab3倉庫940307三版預算維護用-1_給工地參考瀚倉預算940407(new)" xfId="2051"/>
    <cellStyle name="_鴻海頂埔2期_3M建廠(立體停車場)930721_3M南科廠一期新建工程標單930908_3M南科廠一期新建工程標單930908_地政案成本(吳)941020" xfId="2052"/>
    <cellStyle name="_鴻海頂埔2期_3M建廠(立體停車場)930721_3M南科廠一期新建工程標單930908_3M南科廠一期新建工程標單930908_地政案成本--工地預算" xfId="2053"/>
    <cellStyle name="_鴻海頂埔2期_3M建廠(立體停車場)930721_3M南科廠一期新建工程標單930908_3M南科廠一期新建工程標單930908_統包工程設計費及規費" xfId="2054"/>
    <cellStyle name="_鴻海頂埔2期_3M建廠(立體停車場)930721_3M南科廠一期新建工程標單930908_3M南科廠一期新建工程標單931011" xfId="2055"/>
    <cellStyle name="_鴻海頂埔2期_3M建廠(立體停車場)930721_3M南科廠一期新建工程標單930908_3M南科廠一期新建工程標單931011_HS_fab3倉庫940307三版預算維護用-1" xfId="2056"/>
    <cellStyle name="_鴻海頂埔2期_3M建廠(立體停車場)930721_3M南科廠一期新建工程標單930908_3M南科廠一期新建工程標單931011_HS_fab3倉庫940307三版預算維護用-1_給工地參考瀚倉預算940407(new)" xfId="2057"/>
    <cellStyle name="_鴻海頂埔2期_3M建廠(立體停車場)930721_3M南科廠一期新建工程標單930908_3M南科廠一期新建工程標單931011_地政案成本(吳)941020" xfId="2058"/>
    <cellStyle name="_鴻海頂埔2期_3M建廠(立體停車場)930721_3M南科廠一期新建工程標單930908_3M南科廠一期新建工程標單931011_地政案成本--工地預算" xfId="2059"/>
    <cellStyle name="_鴻海頂埔2期_3M建廠(立體停車場)930721_3M南科廠一期新建工程標單930908_3M南科廠一期新建工程標單931011_統包工程設計費及規費" xfId="2060"/>
    <cellStyle name="_鴻海頂埔2期_3M建廠(立體停車場)930721_3M南科廠一期新建工程標單930908_HS_fab3倉庫940307三版預算維護用-1" xfId="2061"/>
    <cellStyle name="_鴻海頂埔2期_3M建廠(立體停車場)930721_3M南科廠一期新建工程標單930908_HS_fab3倉庫940307三版預算維護用-1_給工地參考瀚倉預算940407(new)" xfId="2062"/>
    <cellStyle name="_鴻海頂埔2期_3M建廠(立體停車場)930721_3M南科廠一期新建工程標單930908_地政案成本(吳)941020" xfId="2063"/>
    <cellStyle name="_鴻海頂埔2期_3M建廠(立體停車場)930721_3M南科廠一期新建工程標單930908_地政案成本--工地預算" xfId="2064"/>
    <cellStyle name="_鴻海頂埔2期_3M建廠(立體停車場)930721_3M南科廠一期新建工程標單930908_統包工程設計費及規費" xfId="2065"/>
    <cellStyle name="_鴻海頂埔2期_3M建廠(立體停車場)930721_3M南科廠一期新建工程標單931011" xfId="2066"/>
    <cellStyle name="_鴻海頂埔2期_3M建廠(立體停車場)930721_3M南科廠一期新建工程標單931011_3M南科廠一期新建工程預算931019" xfId="2067"/>
    <cellStyle name="_鴻海頂埔2期_3M建廠(立體停車場)930721_3M南科廠一期新建工程標單931011_3M南科廠一期新建工程預算931019_HS_fab3倉庫940307三版預算維護用-1" xfId="2068"/>
    <cellStyle name="_鴻海頂埔2期_3M建廠(立體停車場)930721_3M南科廠一期新建工程標單931011_3M南科廠一期新建工程預算931019_HS_fab3倉庫940307三版預算維護用-1_給工地參考瀚倉預算940407(new)" xfId="2069"/>
    <cellStyle name="_鴻海頂埔2期_3M建廠(立體停車場)930721_3M南科廠一期新建工程標單931011_3M南科廠一期新建工程預算931019_地政案成本(吳)941020" xfId="2070"/>
    <cellStyle name="_鴻海頂埔2期_3M建廠(立體停車場)930721_3M南科廠一期新建工程標單931011_3M南科廠一期新建工程預算931019_地政案成本--工地預算" xfId="2071"/>
    <cellStyle name="_鴻海頂埔2期_3M建廠(立體停車場)930721_3M南科廠一期新建工程標單931011_3M南科廠一期新建工程標單931011" xfId="2072"/>
    <cellStyle name="_鴻海頂埔2期_3M建廠(立體停車場)930721_3M南科廠一期新建工程標單931011_3M南科廠一期新建工程標單931011_HS_fab3倉庫940307三版預算維護用-1" xfId="2073"/>
    <cellStyle name="_鴻海頂埔2期_3M建廠(立體停車場)930721_3M南科廠一期新建工程標單931011_3M南科廠一期新建工程標單931011_HS_fab3倉庫940307三版預算維護用-1_給工地參考瀚倉預算940407(new)" xfId="2074"/>
    <cellStyle name="_鴻海頂埔2期_3M建廠(立體停車場)930721_3M南科廠一期新建工程標單931011_3M南科廠一期新建工程標單931011_地政案成本(吳)941020" xfId="2075"/>
    <cellStyle name="_鴻海頂埔2期_3M建廠(立體停車場)930721_3M南科廠一期新建工程標單931011_3M南科廠一期新建工程標單931011_地政案成本--工地預算" xfId="2076"/>
    <cellStyle name="_鴻海頂埔2期_3M建廠(立體停車場)930721_3M南科廠一期新建工程標單931011_3M南科廠一期新建工程標單931011_統包工程設計費及規費" xfId="2077"/>
    <cellStyle name="_鴻海頂埔2期_3M建廠(立體停車場)930721_3M南科廠一期新建工程標單931011_HS_fab3倉庫940307三版預算維護用-1" xfId="2078"/>
    <cellStyle name="_鴻海頂埔2期_3M建廠(立體停車場)930721_3M南科廠一期新建工程標單931011_HS_fab3倉庫940307三版預算維護用-1_給工地參考瀚倉預算940407(new)" xfId="2079"/>
    <cellStyle name="_鴻海頂埔2期_3M建廠(立體停車場)930721_3M南科廠一期新建工程標單931011_地政案成本(吳)941020" xfId="2080"/>
    <cellStyle name="_鴻海頂埔2期_3M建廠(立體停車場)930721_3M南科廠一期新建工程標單931011_地政案成本--工地預算" xfId="2081"/>
    <cellStyle name="_鴻海頂埔2期_3M建廠(立體停車場)930721_3M南科廠一期新建工程標單931011_統包工程設計費及規費" xfId="2082"/>
    <cellStyle name="_鴻海頂埔2期_3M建廠(立體停車場)930721_3M建廠(立體停車場)930727" xfId="2083"/>
    <cellStyle name="_鴻海頂埔2期_3M建廠(立體停車場)930721_3M建廠(立體停車場)930727_3M南科廠一期新建工程預算931019" xfId="2084"/>
    <cellStyle name="_鴻海頂埔2期_3M建廠(立體停車場)930721_3M建廠(立體停車場)930727_3M南科廠一期新建工程預算931019_HS_fab3倉庫940307三版預算維護用-1" xfId="2085"/>
    <cellStyle name="_鴻海頂埔2期_3M建廠(立體停車場)930721_3M建廠(立體停車場)930727_3M南科廠一期新建工程預算931019_HS_fab3倉庫940307三版預算維護用-1_給工地參考瀚倉預算940407(new)" xfId="2086"/>
    <cellStyle name="_鴻海頂埔2期_3M建廠(立體停車場)930721_3M建廠(立體停車場)930727_3M南科廠一期新建工程預算931019_地政案成本(吳)941020" xfId="2087"/>
    <cellStyle name="_鴻海頂埔2期_3M建廠(立體停車場)930721_3M建廠(立體停車場)930727_3M南科廠一期新建工程預算931019_地政案成本--工地預算" xfId="2088"/>
    <cellStyle name="_鴻海頂埔2期_3M建廠(立體停車場)930721_3M建廠(立體停車場)930727_3M南科廠一期新建工程標單930908" xfId="2089"/>
    <cellStyle name="_鴻海頂埔2期_3M建廠(立體停車場)930721_3M建廠(立體停車場)930727_3M南科廠一期新建工程標單930908_3M南科廠一期新建工程標單931011" xfId="2090"/>
    <cellStyle name="_鴻海頂埔2期_3M建廠(立體停車場)930721_3M建廠(立體停車場)930727_3M南科廠一期新建工程標單930908_3M南科廠一期新建工程標單931011_3M南科廠一期新建工程預算931019" xfId="2091"/>
    <cellStyle name="_鴻海頂埔2期_3M建廠(立體停車場)930721_3M建廠(立體停車場)930727_3M南科廠一期新建工程標單930908_3M南科廠一期新建工程標單931011_3M南科廠一期新建工程預算931019_HS_fab3倉庫940307三版預算維護用-1" xfId="2092"/>
    <cellStyle name="_鴻海頂埔2期_3M建廠(立體停車場)930721_3M建廠(立體停車場)930727_3M南科廠一期新建工程標單930908_3M南科廠一期新建工程標單931011_3M南科廠一期新建工程預算931019_HS_fab3倉庫940307三版預算維護用-1_給工地參考瀚倉預算940407(new)" xfId="2093"/>
    <cellStyle name="_鴻海頂埔2期_3M建廠(立體停車場)930721_3M建廠(立體停車場)930727_3M南科廠一期新建工程標單930908_3M南科廠一期新建工程標單931011_3M南科廠一期新建工程預算931019_地政案成本(吳)941020" xfId="2094"/>
    <cellStyle name="_鴻海頂埔2期_3M建廠(立體停車場)930721_3M建廠(立體停車場)930727_3M南科廠一期新建工程標單930908_3M南科廠一期新建工程標單931011_3M南科廠一期新建工程預算931019_地政案成本--工地預算" xfId="2095"/>
    <cellStyle name="_鴻海頂埔2期_3M建廠(立體停車場)930721_3M建廠(立體停車場)930727_3M南科廠一期新建工程標單930908_3M南科廠一期新建工程標單931011_3M南科廠一期新建工程標單931011" xfId="2096"/>
    <cellStyle name="_鴻海頂埔2期_3M建廠(立體停車場)930721_3M建廠(立體停車場)930727_3M南科廠一期新建工程標單930908_3M南科廠一期新建工程標單931011_3M南科廠一期新建工程標單931011_HS_fab3倉庫940307三版預算維護用-1" xfId="2097"/>
    <cellStyle name="_鴻海頂埔2期_3M建廠(立體停車場)930721_3M建廠(立體停車場)930727_3M南科廠一期新建工程標單930908_3M南科廠一期新建工程標單931011_3M南科廠一期新建工程標單931011_HS_fab3倉庫940307三版預算維護用-1_給工地參考瀚倉預算940407(new)" xfId="2098"/>
    <cellStyle name="_鴻海頂埔2期_3M建廠(立體停車場)930721_3M建廠(立體停車場)930727_3M南科廠一期新建工程標單930908_3M南科廠一期新建工程標單931011_3M南科廠一期新建工程標單931011_地政案成本(吳)941020" xfId="2099"/>
    <cellStyle name="_鴻海頂埔2期_3M建廠(立體停車場)930721_3M建廠(立體停車場)930727_3M南科廠一期新建工程標單930908_3M南科廠一期新建工程標單931011_3M南科廠一期新建工程標單931011_地政案成本--工地預算" xfId="2100"/>
    <cellStyle name="_鴻海頂埔2期_3M建廠(立體停車場)930721_3M建廠(立體停車場)930727_3M南科廠一期新建工程標單930908_3M南科廠一期新建工程標單931011_3M南科廠一期新建工程標單931011_統包工程設計費及規費" xfId="2101"/>
    <cellStyle name="_鴻海頂埔2期_3M建廠(立體停車場)930721_3M建廠(立體停車場)930727_3M南科廠一期新建工程標單930908_3M南科廠一期新建工程標單931011_HS_fab3倉庫940307三版預算維護用-1" xfId="2102"/>
    <cellStyle name="_鴻海頂埔2期_3M建廠(立體停車場)930721_3M建廠(立體停車場)930727_3M南科廠一期新建工程標單930908_3M南科廠一期新建工程標單931011_HS_fab3倉庫940307三版預算維護用-1_給工地參考瀚倉預算940407(new)" xfId="2103"/>
    <cellStyle name="_鴻海頂埔2期_3M建廠(立體停車場)930721_3M建廠(立體停車場)930727_3M南科廠一期新建工程標單930908_3M南科廠一期新建工程標單931011_地政案成本(吳)941020" xfId="2104"/>
    <cellStyle name="_鴻海頂埔2期_3M建廠(立體停車場)930721_3M建廠(立體停車場)930727_3M南科廠一期新建工程標單930908_3M南科廠一期新建工程標單931011_地政案成本--工地預算" xfId="2105"/>
    <cellStyle name="_鴻海頂埔2期_3M建廠(立體停車場)930721_3M建廠(立體停車場)930727_3M南科廠一期新建工程標單930908_3M南科廠一期新建工程標單931011_統包工程設計費及規費" xfId="2106"/>
    <cellStyle name="_鴻海頂埔2期_3M建廠(立體停車場)930721_3M建廠(立體停車場)930727_3M南科廠一期新建工程標單930908_HS_fab3倉庫940307三版預算維護用-1" xfId="2107"/>
    <cellStyle name="_鴻海頂埔2期_3M建廠(立體停車場)930721_3M建廠(立體停車場)930727_3M南科廠一期新建工程標單930908_HS_fab3倉庫940307三版預算維護用-1_給工地參考瀚倉預算940407(new)" xfId="2108"/>
    <cellStyle name="_鴻海頂埔2期_3M建廠(立體停車場)930721_3M建廠(立體停車場)930727_3M南科廠一期新建工程標單930908_地政案成本(吳)941020" xfId="2109"/>
    <cellStyle name="_鴻海頂埔2期_3M建廠(立體停車場)930721_3M建廠(立體停車場)930727_3M南科廠一期新建工程標單930908_地政案成本--工地預算" xfId="2110"/>
    <cellStyle name="_鴻海頂埔2期_3M建廠(立體停車場)930721_3M建廠(立體停車場)930727_3M南科廠一期新建工程標單930908_統包工程設計費及規費" xfId="2111"/>
    <cellStyle name="_鴻海頂埔2期_3M建廠(立體停車場)930721_3M建廠(立體停車場)930727_3M南科廠一期新建工程標單931011" xfId="2112"/>
    <cellStyle name="_鴻海頂埔2期_3M建廠(立體停車場)930721_3M建廠(立體停車場)930727_3M南科廠一期新建工程標單931011_HS_fab3倉庫940307三版預算維護用-1" xfId="2113"/>
    <cellStyle name="_鴻海頂埔2期_3M建廠(立體停車場)930721_3M建廠(立體停車場)930727_3M南科廠一期新建工程標單931011_HS_fab3倉庫940307三版預算維護用-1_給工地參考瀚倉預算940407(new)" xfId="2114"/>
    <cellStyle name="_鴻海頂埔2期_3M建廠(立體停車場)930721_3M建廠(立體停車場)930727_3M南科廠一期新建工程標單931011_地政案成本(吳)941020" xfId="2115"/>
    <cellStyle name="_鴻海頂埔2期_3M建廠(立體停車場)930721_3M建廠(立體停車場)930727_3M南科廠一期新建工程標單931011_地政案成本--工地預算" xfId="2116"/>
    <cellStyle name="_鴻海頂埔2期_3M建廠(立體停車場)930721_3M建廠(立體停車場)930727_3M南科廠一期新建工程標單931011_統包工程設計費及規費" xfId="2117"/>
    <cellStyle name="_鴻海頂埔2期_3M建廠(立體停車場)930721_3M建廠(立體停車場)930727_3M建廠(立體停車場)930727" xfId="2118"/>
    <cellStyle name="_鴻海頂埔2期_3M建廠(立體停車場)930721_3M建廠(立體停車場)930727_3M建廠(立體停車場)930727_3M南科廠一期新建工程標單930908" xfId="2119"/>
    <cellStyle name="_鴻海頂埔2期_3M建廠(立體停車場)930721_3M建廠(立體停車場)930727_3M建廠(立體停車場)930727_3M南科廠一期新建工程標單930908_3M南科廠一期新建工程預算931019" xfId="2120"/>
    <cellStyle name="_鴻海頂埔2期_3M建廠(立體停車場)930721_3M建廠(立體停車場)930727_3M建廠(立體停車場)930727_3M南科廠一期新建工程標單930908_3M南科廠一期新建工程預算931019_HS_fab3倉庫940307三版預算維護用-1" xfId="2121"/>
    <cellStyle name="_鴻海頂埔2期_3M建廠(立體停車場)930721_3M建廠(立體停車場)930727_3M建廠(立體停車場)930727_3M南科廠一期新建工程標單930908_3M南科廠一期新建工程預算931019_HS_fab3倉庫940307三版預算維護用-1_給工地參考瀚倉預算940407(new)" xfId="2122"/>
    <cellStyle name="_鴻海頂埔2期_3M建廠(立體停車場)930721_3M建廠(立體停車場)930727_3M建廠(立體停車場)930727_3M南科廠一期新建工程標單930908_3M南科廠一期新建工程預算931019_地政案成本(吳)941020" xfId="2123"/>
    <cellStyle name="_鴻海頂埔2期_3M建廠(立體停車場)930721_3M建廠(立體停車場)930727_3M建廠(立體停車場)930727_3M南科廠一期新建工程標單930908_3M南科廠一期新建工程預算931019_地政案成本--工地預算" xfId="2124"/>
    <cellStyle name="_鴻海頂埔2期_3M建廠(立體停車場)930721_3M建廠(立體停車場)930727_3M建廠(立體停車場)930727_3M南科廠一期新建工程標單930908_3M南科廠一期新建工程標單930908" xfId="2125"/>
    <cellStyle name="_鴻海頂埔2期_3M建廠(立體停車場)930721_3M建廠(立體停車場)930727_3M建廠(立體停車場)930727_3M南科廠一期新建工程標單930908_3M南科廠一期新建工程標單930908_3M南科廠一期新建工程標單931011" xfId="2126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預算931019" xfId="2127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2128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2129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預算931019_地政案成本(吳)941020" xfId="2130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預算931019_地政案成本--工地預算" xfId="2131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" xfId="2132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2133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2134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_地政案成本(吳)941020" xfId="2135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_地政案成本--工地預算" xfId="2136"/>
    <cellStyle name="_鴻海頂埔2期_3M建廠(立體停車場)930721_3M建廠(立體停車場)930727_3M建廠(立體停車場)930727_3M南科廠一期新建工程標單930908_3M南科廠一期新建工程標單930908_3M南科廠一期新建工程標單931011_3M南科廠一期新建工程標單931011_統包工程設計費及規費" xfId="2137"/>
    <cellStyle name="_鴻海頂埔2期_3M建廠(立體停車場)930721_3M建廠(立體停車場)930727_3M建廠(立體停車場)930727_3M南科廠一期新建工程標單930908_3M南科廠一期新建工程標單930908_3M南科廠一期新建工程標單931011_HS_fab3倉庫940307三版預算維護用-1" xfId="2138"/>
    <cellStyle name="_鴻海頂埔2期_3M建廠(立體停車場)930721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2139"/>
    <cellStyle name="_鴻海頂埔2期_3M建廠(立體停車場)930721_3M建廠(立體停車場)930727_3M建廠(立體停車場)930727_3M南科廠一期新建工程標單930908_3M南科廠一期新建工程標單930908_3M南科廠一期新建工程標單931011_地政案成本(吳)941020" xfId="2140"/>
    <cellStyle name="_鴻海頂埔2期_3M建廠(立體停車場)930721_3M建廠(立體停車場)930727_3M建廠(立體停車場)930727_3M南科廠一期新建工程標單930908_3M南科廠一期新建工程標單930908_3M南科廠一期新建工程標單931011_地政案成本--工地預算" xfId="2141"/>
    <cellStyle name="_鴻海頂埔2期_3M建廠(立體停車場)930721_3M建廠(立體停車場)930727_3M建廠(立體停車場)930727_3M南科廠一期新建工程標單930908_3M南科廠一期新建工程標單930908_3M南科廠一期新建工程標單931011_統包工程設計費及規費" xfId="2142"/>
    <cellStyle name="_鴻海頂埔2期_3M建廠(立體停車場)930721_3M建廠(立體停車場)930727_3M建廠(立體停車場)930727_3M南科廠一期新建工程標單930908_3M南科廠一期新建工程標單930908_HS_fab3倉庫940307三版預算維護用-1" xfId="2143"/>
    <cellStyle name="_鴻海頂埔2期_3M建廠(立體停車場)930721_3M建廠(立體停車場)930727_3M建廠(立體停車場)930727_3M南科廠一期新建工程標單930908_3M南科廠一期新建工程標單930908_HS_fab3倉庫940307三版預算維護用-1_給工地參考瀚倉預算940407(new)" xfId="2144"/>
    <cellStyle name="_鴻海頂埔2期_3M建廠(立體停車場)930721_3M建廠(立體停車場)930727_3M建廠(立體停車場)930727_3M南科廠一期新建工程標單930908_3M南科廠一期新建工程標單930908_地政案成本(吳)941020" xfId="2145"/>
    <cellStyle name="_鴻海頂埔2期_3M建廠(立體停車場)930721_3M建廠(立體停車場)930727_3M建廠(立體停車場)930727_3M南科廠一期新建工程標單930908_3M南科廠一期新建工程標單930908_地政案成本--工地預算" xfId="2146"/>
    <cellStyle name="_鴻海頂埔2期_3M建廠(立體停車場)930721_3M建廠(立體停車場)930727_3M建廠(立體停車場)930727_3M南科廠一期新建工程標單930908_3M南科廠一期新建工程標單930908_統包工程設計費及規費" xfId="2147"/>
    <cellStyle name="_鴻海頂埔2期_3M建廠(立體停車場)930721_3M建廠(立體停車場)930727_3M建廠(立體停車場)930727_3M南科廠一期新建工程標單930908_3M南科廠一期新建工程標單931011" xfId="2148"/>
    <cellStyle name="_鴻海頂埔2期_3M建廠(立體停車場)930721_3M建廠(立體停車場)930727_3M建廠(立體停車場)930727_3M南科廠一期新建工程標單930908_3M南科廠一期新建工程標單931011_HS_fab3倉庫940307三版預算維護用-1" xfId="2149"/>
    <cellStyle name="_鴻海頂埔2期_3M建廠(立體停車場)930721_3M建廠(立體停車場)930727_3M建廠(立體停車場)930727_3M南科廠一期新建工程標單930908_3M南科廠一期新建工程標單931011_HS_fab3倉庫940307三版預算維護用-1_給工地參考瀚倉預算940407(new)" xfId="2150"/>
    <cellStyle name="_鴻海頂埔2期_3M建廠(立體停車場)930721_3M建廠(立體停車場)930727_3M建廠(立體停車場)930727_3M南科廠一期新建工程標單930908_3M南科廠一期新建工程標單931011_地政案成本(吳)941020" xfId="2151"/>
    <cellStyle name="_鴻海頂埔2期_3M建廠(立體停車場)930721_3M建廠(立體停車場)930727_3M建廠(立體停車場)930727_3M南科廠一期新建工程標單930908_3M南科廠一期新建工程標單931011_地政案成本--工地預算" xfId="2152"/>
    <cellStyle name="_鴻海頂埔2期_3M建廠(立體停車場)930721_3M建廠(立體停車場)930727_3M建廠(立體停車場)930727_3M南科廠一期新建工程標單930908_3M南科廠一期新建工程標單931011_統包工程設計費及規費" xfId="2153"/>
    <cellStyle name="_鴻海頂埔2期_3M建廠(立體停車場)930721_3M建廠(立體停車場)930727_3M建廠(立體停車場)930727_3M南科廠一期新建工程標單930908_HS_fab3倉庫940307三版預算維護用-1" xfId="2154"/>
    <cellStyle name="_鴻海頂埔2期_3M建廠(立體停車場)930721_3M建廠(立體停車場)930727_3M建廠(立體停車場)930727_3M南科廠一期新建工程標單930908_HS_fab3倉庫940307三版預算維護用-1_給工地參考瀚倉預算940407(new)" xfId="2155"/>
    <cellStyle name="_鴻海頂埔2期_3M建廠(立體停車場)930721_3M建廠(立體停車場)930727_3M建廠(立體停車場)930727_3M南科廠一期新建工程標單930908_地政案成本(吳)941020" xfId="2156"/>
    <cellStyle name="_鴻海頂埔2期_3M建廠(立體停車場)930721_3M建廠(立體停車場)930727_3M建廠(立體停車場)930727_3M南科廠一期新建工程標單930908_地政案成本--工地預算" xfId="2157"/>
    <cellStyle name="_鴻海頂埔2期_3M建廠(立體停車場)930721_3M建廠(立體停車場)930727_3M建廠(立體停車場)930727_3M南科廠一期新建工程標單930908_統包工程設計費及規費" xfId="2158"/>
    <cellStyle name="_鴻海頂埔2期_3M建廠(立體停車場)930721_3M建廠(立體停車場)930727_3M建廠(立體停車場)930727_3M南科廠一期新建工程標單931011" xfId="2159"/>
    <cellStyle name="_鴻海頂埔2期_3M建廠(立體停車場)930721_3M建廠(立體停車場)930727_3M建廠(立體停車場)930727_3M南科廠一期新建工程標單931011_3M南科廠一期新建工程預算931019" xfId="2160"/>
    <cellStyle name="_鴻海頂埔2期_3M建廠(立體停車場)930721_3M建廠(立體停車場)930727_3M建廠(立體停車場)930727_3M南科廠一期新建工程標單931011_3M南科廠一期新建工程預算931019_HS_fab3倉庫940307三版預算維護用-1" xfId="2161"/>
    <cellStyle name="_鴻海頂埔2期_3M建廠(立體停車場)930721_3M建廠(立體停車場)930727_3M建廠(立體停車場)930727_3M南科廠一期新建工程標單931011_3M南科廠一期新建工程預算931019_HS_fab3倉庫940307三版預算維護用-1_給工地參考瀚倉預算940407(new)" xfId="2162"/>
    <cellStyle name="_鴻海頂埔2期_3M建廠(立體停車場)930721_3M建廠(立體停車場)930727_3M建廠(立體停車場)930727_3M南科廠一期新建工程標單931011_3M南科廠一期新建工程預算931019_地政案成本(吳)941020" xfId="2163"/>
    <cellStyle name="_鴻海頂埔2期_3M建廠(立體停車場)930721_3M建廠(立體停車場)930727_3M建廠(立體停車場)930727_3M南科廠一期新建工程標單931011_3M南科廠一期新建工程預算931019_地政案成本--工地預算" xfId="2164"/>
    <cellStyle name="_鴻海頂埔2期_3M建廠(立體停車場)930721_3M建廠(立體停車場)930727_3M建廠(立體停車場)930727_3M南科廠一期新建工程標單931011_3M南科廠一期新建工程標單931011" xfId="2165"/>
    <cellStyle name="_鴻海頂埔2期_3M建廠(立體停車場)930721_3M建廠(立體停車場)930727_3M建廠(立體停車場)930727_3M南科廠一期新建工程標單931011_3M南科廠一期新建工程標單931011_HS_fab3倉庫940307三版預算維護用-1" xfId="2166"/>
    <cellStyle name="_鴻海頂埔2期_3M建廠(立體停車場)930721_3M建廠(立體停車場)930727_3M建廠(立體停車場)930727_3M南科廠一期新建工程標單931011_3M南科廠一期新建工程標單931011_HS_fab3倉庫940307三版預算維護用-1_給工地參考瀚倉預算940407(new)" xfId="2167"/>
    <cellStyle name="_鴻海頂埔2期_3M建廠(立體停車場)930721_3M建廠(立體停車場)930727_3M建廠(立體停車場)930727_3M南科廠一期新建工程標單931011_3M南科廠一期新建工程標單931011_地政案成本(吳)941020" xfId="2168"/>
    <cellStyle name="_鴻海頂埔2期_3M建廠(立體停車場)930721_3M建廠(立體停車場)930727_3M建廠(立體停車場)930727_3M南科廠一期新建工程標單931011_3M南科廠一期新建工程標單931011_地政案成本--工地預算" xfId="2169"/>
    <cellStyle name="_鴻海頂埔2期_3M建廠(立體停車場)930721_3M建廠(立體停車場)930727_3M建廠(立體停車場)930727_3M南科廠一期新建工程標單931011_3M南科廠一期新建工程標單931011_統包工程設計費及規費" xfId="2170"/>
    <cellStyle name="_鴻海頂埔2期_3M建廠(立體停車場)930721_3M建廠(立體停車場)930727_3M建廠(立體停車場)930727_3M南科廠一期新建工程標單931011_HS_fab3倉庫940307三版預算維護用-1" xfId="2171"/>
    <cellStyle name="_鴻海頂埔2期_3M建廠(立體停車場)930721_3M建廠(立體停車場)930727_3M建廠(立體停車場)930727_3M南科廠一期新建工程標單931011_HS_fab3倉庫940307三版預算維護用-1_給工地參考瀚倉預算940407(new)" xfId="2172"/>
    <cellStyle name="_鴻海頂埔2期_3M建廠(立體停車場)930721_3M建廠(立體停車場)930727_3M建廠(立體停車場)930727_3M南科廠一期新建工程標單931011_地政案成本(吳)941020" xfId="2173"/>
    <cellStyle name="_鴻海頂埔2期_3M建廠(立體停車場)930721_3M建廠(立體停車場)930727_3M建廠(立體停車場)930727_3M南科廠一期新建工程標單931011_地政案成本--工地預算" xfId="2174"/>
    <cellStyle name="_鴻海頂埔2期_3M建廠(立體停車場)930721_3M建廠(立體停車場)930727_3M建廠(立體停車場)930727_3M南科廠一期新建工程標單931011_統包工程設計費及規費" xfId="2175"/>
    <cellStyle name="_鴻海頂埔2期_3M建廠(立體停車場)930721_3M建廠(立體停車場)930727_3M建廠(立體停車場)930727_HS_fab3倉庫940307三版預算維護用-1" xfId="2176"/>
    <cellStyle name="_鴻海頂埔2期_3M建廠(立體停車場)930721_3M建廠(立體停車場)930727_3M建廠(立體停車場)930727_HS_fab3倉庫940307三版預算維護用-1_給工地參考瀚倉預算940407(new)" xfId="2177"/>
    <cellStyle name="_鴻海頂埔2期_3M建廠(立體停車場)930721_3M建廠(立體停車場)930727_3M建廠(立體停車場)930727_地政案成本(吳)941020" xfId="2178"/>
    <cellStyle name="_鴻海頂埔2期_3M建廠(立體停車場)930721_3M建廠(立體停車場)930727_3M建廠(立體停車場)930727_地政案成本--工地預算" xfId="2179"/>
    <cellStyle name="_鴻海頂埔2期_3M建廠(立體停車場)930721_3M建廠(立體停車場)930727_3M建廠(立體停車場)930727_統包工程設計費及規費" xfId="2180"/>
    <cellStyle name="_鴻海頂埔2期_3M建廠(立體停車場)930721_3M建廠(立體停車場)930727_3M建廠(立體停車場)930729" xfId="2181"/>
    <cellStyle name="_鴻海頂埔2期_3M建廠(立體停車場)930721_3M建廠(立體停車場)930727_3M建廠(立體停車場)930729_3M南科廠一期新建工程標單930908" xfId="2182"/>
    <cellStyle name="_鴻海頂埔2期_3M建廠(立體停車場)930721_3M建廠(立體停車場)930727_3M建廠(立體停車場)930729_3M南科廠一期新建工程標單930908_3M南科廠一期新建工程預算931019" xfId="2183"/>
    <cellStyle name="_鴻海頂埔2期_3M建廠(立體停車場)930721_3M建廠(立體停車場)930727_3M建廠(立體停車場)930729_3M南科廠一期新建工程標單930908_3M南科廠一期新建工程預算931019_HS_fab3倉庫940307三版預算維護用-1" xfId="2184"/>
    <cellStyle name="_鴻海頂埔2期_3M建廠(立體停車場)930721_3M建廠(立體停車場)930727_3M建廠(立體停車場)930729_3M南科廠一期新建工程標單930908_3M南科廠一期新建工程預算931019_HS_fab3倉庫940307三版預算維護用-1_給工地參考瀚倉預算940407(new)" xfId="2185"/>
    <cellStyle name="_鴻海頂埔2期_3M建廠(立體停車場)930721_3M建廠(立體停車場)930727_3M建廠(立體停車場)930729_3M南科廠一期新建工程標單930908_3M南科廠一期新建工程預算931019_地政案成本(吳)941020" xfId="2186"/>
    <cellStyle name="_鴻海頂埔2期_3M建廠(立體停車場)930721_3M建廠(立體停車場)930727_3M建廠(立體停車場)930729_3M南科廠一期新建工程標單930908_3M南科廠一期新建工程預算931019_地政案成本--工地預算" xfId="2187"/>
    <cellStyle name="_鴻海頂埔2期_3M建廠(立體停車場)930721_3M建廠(立體停車場)930727_3M建廠(立體停車場)930729_3M南科廠一期新建工程標單930908_3M南科廠一期新建工程標單930908" xfId="2188"/>
    <cellStyle name="_鴻海頂埔2期_3M建廠(立體停車場)930721_3M建廠(立體停車場)930727_3M建廠(立體停車場)930729_3M南科廠一期新建工程標單930908_3M南科廠一期新建工程標單930908_3M南科廠一期新建工程標單931011" xfId="2189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預算931019" xfId="2190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2191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2192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預算931019_地政案成本(吳)941020" xfId="2193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預算931019_地政案成本--工地預算" xfId="2194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" xfId="2195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2196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2197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_地政案成本(吳)941020" xfId="2198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_地政案成本--工地預算" xfId="2199"/>
    <cellStyle name="_鴻海頂埔2期_3M建廠(立體停車場)930721_3M建廠(立體停車場)930727_3M建廠(立體停車場)930729_3M南科廠一期新建工程標單930908_3M南科廠一期新建工程標單930908_3M南科廠一期新建工程標單931011_3M南科廠一期新建工程標單931011_統包工程設計費及規費" xfId="2200"/>
    <cellStyle name="_鴻海頂埔2期_3M建廠(立體停車場)930721_3M建廠(立體停車場)930727_3M建廠(立體停車場)930729_3M南科廠一期新建工程標單930908_3M南科廠一期新建工程標單930908_3M南科廠一期新建工程標單931011_HS_fab3倉庫940307三版預算維護用-1" xfId="2201"/>
    <cellStyle name="_鴻海頂埔2期_3M建廠(立體停車場)930721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2202"/>
    <cellStyle name="_鴻海頂埔2期_3M建廠(立體停車場)930721_3M建廠(立體停車場)930727_3M建廠(立體停車場)930729_3M南科廠一期新建工程標單930908_3M南科廠一期新建工程標單930908_3M南科廠一期新建工程標單931011_地政案成本(吳)941020" xfId="2203"/>
    <cellStyle name="_鴻海頂埔2期_3M建廠(立體停車場)930721_3M建廠(立體停車場)930727_3M建廠(立體停車場)930729_3M南科廠一期新建工程標單930908_3M南科廠一期新建工程標單930908_3M南科廠一期新建工程標單931011_地政案成本--工地預算" xfId="2204"/>
    <cellStyle name="_鴻海頂埔2期_3M建廠(立體停車場)930721_3M建廠(立體停車場)930727_3M建廠(立體停車場)930729_3M南科廠一期新建工程標單930908_3M南科廠一期新建工程標單930908_3M南科廠一期新建工程標單931011_統包工程設計費及規費" xfId="2205"/>
    <cellStyle name="_鴻海頂埔2期_3M建廠(立體停車場)930721_3M建廠(立體停車場)930727_3M建廠(立體停車場)930729_3M南科廠一期新建工程標單930908_3M南科廠一期新建工程標單930908_HS_fab3倉庫940307三版預算維護用-1" xfId="2206"/>
    <cellStyle name="_鴻海頂埔2期_3M建廠(立體停車場)930721_3M建廠(立體停車場)930727_3M建廠(立體停車場)930729_3M南科廠一期新建工程標單930908_3M南科廠一期新建工程標單930908_HS_fab3倉庫940307三版預算維護用-1_給工地參考瀚倉預算940407(new)" xfId="2207"/>
    <cellStyle name="_鴻海頂埔2期_3M建廠(立體停車場)930721_3M建廠(立體停車場)930727_3M建廠(立體停車場)930729_3M南科廠一期新建工程標單930908_3M南科廠一期新建工程標單930908_地政案成本(吳)941020" xfId="2208"/>
    <cellStyle name="_鴻海頂埔2期_3M建廠(立體停車場)930721_3M建廠(立體停車場)930727_3M建廠(立體停車場)930729_3M南科廠一期新建工程標單930908_3M南科廠一期新建工程標單930908_地政案成本--工地預算" xfId="2209"/>
    <cellStyle name="_鴻海頂埔2期_3M建廠(立體停車場)930721_3M建廠(立體停車場)930727_3M建廠(立體停車場)930729_3M南科廠一期新建工程標單930908_3M南科廠一期新建工程標單930908_統包工程設計費及規費" xfId="2210"/>
    <cellStyle name="_鴻海頂埔2期_3M建廠(立體停車場)930721_3M建廠(立體停車場)930727_3M建廠(立體停車場)930729_3M南科廠一期新建工程標單930908_3M南科廠一期新建工程標單931011" xfId="2211"/>
    <cellStyle name="_鴻海頂埔2期_3M建廠(立體停車場)930721_3M建廠(立體停車場)930727_3M建廠(立體停車場)930729_3M南科廠一期新建工程標單930908_3M南科廠一期新建工程標單931011_HS_fab3倉庫940307三版預算維護用-1" xfId="2212"/>
    <cellStyle name="_鴻海頂埔2期_3M建廠(立體停車場)930721_3M建廠(立體停車場)930727_3M建廠(立體停車場)930729_3M南科廠一期新建工程標單930908_3M南科廠一期新建工程標單931011_HS_fab3倉庫940307三版預算維護用-1_給工地參考瀚倉預算940407(new)" xfId="2213"/>
    <cellStyle name="_鴻海頂埔2期_3M建廠(立體停車場)930721_3M建廠(立體停車場)930727_3M建廠(立體停車場)930729_3M南科廠一期新建工程標單930908_3M南科廠一期新建工程標單931011_地政案成本(吳)941020" xfId="2214"/>
    <cellStyle name="_鴻海頂埔2期_3M建廠(立體停車場)930721_3M建廠(立體停車場)930727_3M建廠(立體停車場)930729_3M南科廠一期新建工程標單930908_3M南科廠一期新建工程標單931011_地政案成本--工地預算" xfId="2215"/>
    <cellStyle name="_鴻海頂埔2期_3M建廠(立體停車場)930721_3M建廠(立體停車場)930727_3M建廠(立體停車場)930729_3M南科廠一期新建工程標單930908_3M南科廠一期新建工程標單931011_統包工程設計費及規費" xfId="2216"/>
    <cellStyle name="_鴻海頂埔2期_3M建廠(立體停車場)930721_3M建廠(立體停車場)930727_3M建廠(立體停車場)930729_3M南科廠一期新建工程標單930908_HS_fab3倉庫940307三版預算維護用-1" xfId="2217"/>
    <cellStyle name="_鴻海頂埔2期_3M建廠(立體停車場)930721_3M建廠(立體停車場)930727_3M建廠(立體停車場)930729_3M南科廠一期新建工程標單930908_HS_fab3倉庫940307三版預算維護用-1_給工地參考瀚倉預算940407(new)" xfId="2218"/>
    <cellStyle name="_鴻海頂埔2期_3M建廠(立體停車場)930721_3M建廠(立體停車場)930727_3M建廠(立體停車場)930729_3M南科廠一期新建工程標單930908_地政案成本(吳)941020" xfId="2219"/>
    <cellStyle name="_鴻海頂埔2期_3M建廠(立體停車場)930721_3M建廠(立體停車場)930727_3M建廠(立體停車場)930729_3M南科廠一期新建工程標單930908_地政案成本--工地預算" xfId="2220"/>
    <cellStyle name="_鴻海頂埔2期_3M建廠(立體停車場)930721_3M建廠(立體停車場)930727_3M建廠(立體停車場)930729_3M南科廠一期新建工程標單930908_統包工程設計費及規費" xfId="2221"/>
    <cellStyle name="_鴻海頂埔2期_3M建廠(立體停車場)930721_3M建廠(立體停車場)930727_3M建廠(立體停車場)930729_3M南科廠一期新建工程標單931011" xfId="2222"/>
    <cellStyle name="_鴻海頂埔2期_3M建廠(立體停車場)930721_3M建廠(立體停車場)930727_3M建廠(立體停車場)930729_3M南科廠一期新建工程標單931011_3M南科廠一期新建工程預算931019" xfId="2223"/>
    <cellStyle name="_鴻海頂埔2期_3M建廠(立體停車場)930721_3M建廠(立體停車場)930727_3M建廠(立體停車場)930729_3M南科廠一期新建工程標單931011_3M南科廠一期新建工程預算931019_HS_fab3倉庫940307三版預算維護用-1" xfId="2224"/>
    <cellStyle name="_鴻海頂埔2期_3M建廠(立體停車場)930721_3M建廠(立體停車場)930727_3M建廠(立體停車場)930729_3M南科廠一期新建工程標單931011_3M南科廠一期新建工程預算931019_HS_fab3倉庫940307三版預算維護用-1_給工地參考瀚倉預算940407(new)" xfId="2225"/>
    <cellStyle name="_鴻海頂埔2期_3M建廠(立體停車場)930721_3M建廠(立體停車場)930727_3M建廠(立體停車場)930729_3M南科廠一期新建工程標單931011_3M南科廠一期新建工程預算931019_地政案成本(吳)941020" xfId="2226"/>
    <cellStyle name="_鴻海頂埔2期_3M建廠(立體停車場)930721_3M建廠(立體停車場)930727_3M建廠(立體停車場)930729_3M南科廠一期新建工程標單931011_3M南科廠一期新建工程預算931019_地政案成本--工地預算" xfId="2227"/>
    <cellStyle name="_鴻海頂埔2期_3M建廠(立體停車場)930721_3M建廠(立體停車場)930727_3M建廠(立體停車場)930729_3M南科廠一期新建工程標單931011_3M南科廠一期新建工程標單931011" xfId="2228"/>
    <cellStyle name="_鴻海頂埔2期_3M建廠(立體停車場)930721_3M建廠(立體停車場)930727_3M建廠(立體停車場)930729_3M南科廠一期新建工程標單931011_3M南科廠一期新建工程標單931011_HS_fab3倉庫940307三版預算維護用-1" xfId="2229"/>
    <cellStyle name="_鴻海頂埔2期_3M建廠(立體停車場)930721_3M建廠(立體停車場)930727_3M建廠(立體停車場)930729_3M南科廠一期新建工程標單931011_3M南科廠一期新建工程標單931011_HS_fab3倉庫940307三版預算維護用-1_給工地參考瀚倉預算940407(new)" xfId="2230"/>
    <cellStyle name="_鴻海頂埔2期_3M建廠(立體停車場)930721_3M建廠(立體停車場)930727_3M建廠(立體停車場)930729_3M南科廠一期新建工程標單931011_3M南科廠一期新建工程標單931011_地政案成本(吳)941020" xfId="2231"/>
    <cellStyle name="_鴻海頂埔2期_3M建廠(立體停車場)930721_3M建廠(立體停車場)930727_3M建廠(立體停車場)930729_3M南科廠一期新建工程標單931011_3M南科廠一期新建工程標單931011_地政案成本--工地預算" xfId="2232"/>
    <cellStyle name="_鴻海頂埔2期_3M建廠(立體停車場)930721_3M建廠(立體停車場)930727_3M建廠(立體停車場)930729_3M南科廠一期新建工程標單931011_3M南科廠一期新建工程標單931011_統包工程設計費及規費" xfId="2233"/>
    <cellStyle name="_鴻海頂埔2期_3M建廠(立體停車場)930721_3M建廠(立體停車場)930727_3M建廠(立體停車場)930729_3M南科廠一期新建工程標單931011_HS_fab3倉庫940307三版預算維護用-1" xfId="2234"/>
    <cellStyle name="_鴻海頂埔2期_3M建廠(立體停車場)930721_3M建廠(立體停車場)930727_3M建廠(立體停車場)930729_3M南科廠一期新建工程標單931011_HS_fab3倉庫940307三版預算維護用-1_給工地參考瀚倉預算940407(new)" xfId="2235"/>
    <cellStyle name="_鴻海頂埔2期_3M建廠(立體停車場)930721_3M建廠(立體停車場)930727_3M建廠(立體停車場)930729_3M南科廠一期新建工程標單931011_地政案成本(吳)941020" xfId="2236"/>
    <cellStyle name="_鴻海頂埔2期_3M建廠(立體停車場)930721_3M建廠(立體停車場)930727_3M建廠(立體停車場)930729_3M南科廠一期新建工程標單931011_地政案成本--工地預算" xfId="2237"/>
    <cellStyle name="_鴻海頂埔2期_3M建廠(立體停車場)930721_3M建廠(立體停車場)930727_3M建廠(立體停車場)930729_3M南科廠一期新建工程標單931011_統包工程設計費及規費" xfId="2238"/>
    <cellStyle name="_鴻海頂埔2期_3M建廠(立體停車場)930721_3M建廠(立體停車場)930727_3M建廠(立體停車場)930729_HS_fab3倉庫940307三版預算維護用-1" xfId="2239"/>
    <cellStyle name="_鴻海頂埔2期_3M建廠(立體停車場)930721_3M建廠(立體停車場)930727_3M建廠(立體停車場)930729_HS_fab3倉庫940307三版預算維護用-1_給工地參考瀚倉預算940407(new)" xfId="2240"/>
    <cellStyle name="_鴻海頂埔2期_3M建廠(立體停車場)930721_3M建廠(立體停車場)930727_3M建廠(立體停車場)930729_地政案成本(吳)941020" xfId="2241"/>
    <cellStyle name="_鴻海頂埔2期_3M建廠(立體停車場)930721_3M建廠(立體停車場)930727_3M建廠(立體停車場)930729_地政案成本--工地預算" xfId="2242"/>
    <cellStyle name="_鴻海頂埔2期_3M建廠(立體停車場)930721_3M建廠(立體停車場)930727_3M建廠(立體停車場)930729_統包工程設計費及規費" xfId="2243"/>
    <cellStyle name="_鴻海頂埔2期_3M建廠(立體停車場)930721_3M建廠(立體停車場)930727_3M建廠(立體停車場)930810-2" xfId="2244"/>
    <cellStyle name="_鴻海頂埔2期_3M建廠(立體停車場)930721_3M建廠(立體停車場)930727_3M建廠(立體停車場)930810-2_3M南科廠一期新建工程標單930908" xfId="2245"/>
    <cellStyle name="_鴻海頂埔2期_3M建廠(立體停車場)930721_3M建廠(立體停車場)930727_3M建廠(立體停車場)930810-2_3M南科廠一期新建工程標單930908_3M南科廠一期新建工程預算931019" xfId="2246"/>
    <cellStyle name="_鴻海頂埔2期_3M建廠(立體停車場)930721_3M建廠(立體停車場)930727_3M建廠(立體停車場)930810-2_3M南科廠一期新建工程標單930908_3M南科廠一期新建工程預算931019_HS_fab3倉庫940307三版預算維護用-1" xfId="2247"/>
    <cellStyle name="_鴻海頂埔2期_3M建廠(立體停車場)930721_3M建廠(立體停車場)930727_3M建廠(立體停車場)930810-2_3M南科廠一期新建工程標單930908_3M南科廠一期新建工程預算931019_HS_fab3倉庫940307三版預算維護用-1_給工地參考瀚倉預算940407(new)" xfId="2248"/>
    <cellStyle name="_鴻海頂埔2期_3M建廠(立體停車場)930721_3M建廠(立體停車場)930727_3M建廠(立體停車場)930810-2_3M南科廠一期新建工程標單930908_3M南科廠一期新建工程預算931019_地政案成本(吳)941020" xfId="2249"/>
    <cellStyle name="_鴻海頂埔2期_3M建廠(立體停車場)930721_3M建廠(立體停車場)930727_3M建廠(立體停車場)930810-2_3M南科廠一期新建工程標單930908_3M南科廠一期新建工程預算931019_地政案成本--工地預算" xfId="2250"/>
    <cellStyle name="_鴻海頂埔2期_3M建廠(立體停車場)930721_3M建廠(立體停車場)930727_3M建廠(立體停車場)930810-2_3M南科廠一期新建工程標單930908_3M南科廠一期新建工程標單930908" xfId="2251"/>
    <cellStyle name="_鴻海頂埔2期_3M建廠(立體停車場)930721_3M建廠(立體停車場)930727_3M建廠(立體停車場)930810-2_3M南科廠一期新建工程標單930908_3M南科廠一期新建工程標單930908_3M南科廠一期新建工程標單931011" xfId="2252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預算931019" xfId="2253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2254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2255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預算931019_地政案成本(吳)941020" xfId="2256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預算931019_地政案成本--工地預算" xfId="2257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" xfId="2258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2259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2260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_地政案成本(吳)941020" xfId="2261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_地政案成本--工地預算" xfId="2262"/>
    <cellStyle name="_鴻海頂埔2期_3M建廠(立體停車場)930721_3M建廠(立體停車場)930727_3M建廠(立體停車場)930810-2_3M南科廠一期新建工程標單930908_3M南科廠一期新建工程標單930908_3M南科廠一期新建工程標單931011_3M南科廠一期新建工程標單931011_統包工程設計費及規費" xfId="2263"/>
    <cellStyle name="_鴻海頂埔2期_3M建廠(立體停車場)930721_3M建廠(立體停車場)930727_3M建廠(立體停車場)930810-2_3M南科廠一期新建工程標單930908_3M南科廠一期新建工程標單930908_3M南科廠一期新建工程標單931011_HS_fab3倉庫940307三版預算維護用-1" xfId="2264"/>
    <cellStyle name="_鴻海頂埔2期_3M建廠(立體停車場)930721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2265"/>
    <cellStyle name="_鴻海頂埔2期_3M建廠(立體停車場)930721_3M建廠(立體停車場)930727_3M建廠(立體停車場)930810-2_3M南科廠一期新建工程標單930908_3M南科廠一期新建工程標單930908_3M南科廠一期新建工程標單931011_地政案成本(吳)941020" xfId="2266"/>
    <cellStyle name="_鴻海頂埔2期_3M建廠(立體停車場)930721_3M建廠(立體停車場)930727_3M建廠(立體停車場)930810-2_3M南科廠一期新建工程標單930908_3M南科廠一期新建工程標單930908_3M南科廠一期新建工程標單931011_地政案成本--工地預算" xfId="2267"/>
    <cellStyle name="_鴻海頂埔2期_3M建廠(立體停車場)930721_3M建廠(立體停車場)930727_3M建廠(立體停車場)930810-2_3M南科廠一期新建工程標單930908_3M南科廠一期新建工程標單930908_3M南科廠一期新建工程標單931011_統包工程設計費及規費" xfId="2268"/>
    <cellStyle name="_鴻海頂埔2期_3M建廠(立體停車場)930721_3M建廠(立體停車場)930727_3M建廠(立體停車場)930810-2_3M南科廠一期新建工程標單930908_3M南科廠一期新建工程標單930908_HS_fab3倉庫940307三版預算維護用-1" xfId="2269"/>
    <cellStyle name="_鴻海頂埔2期_3M建廠(立體停車場)930721_3M建廠(立體停車場)930727_3M建廠(立體停車場)930810-2_3M南科廠一期新建工程標單930908_3M南科廠一期新建工程標單930908_HS_fab3倉庫940307三版預算維護用-1_給工地參考瀚倉預算940407(new)" xfId="2270"/>
    <cellStyle name="_鴻海頂埔2期_3M建廠(立體停車場)930721_3M建廠(立體停車場)930727_3M建廠(立體停車場)930810-2_3M南科廠一期新建工程標單930908_3M南科廠一期新建工程標單930908_地政案成本(吳)941020" xfId="2271"/>
    <cellStyle name="_鴻海頂埔2期_3M建廠(立體停車場)930721_3M建廠(立體停車場)930727_3M建廠(立體停車場)930810-2_3M南科廠一期新建工程標單930908_3M南科廠一期新建工程標單930908_地政案成本--工地預算" xfId="2272"/>
    <cellStyle name="_鴻海頂埔2期_3M建廠(立體停車場)930721_3M建廠(立體停車場)930727_3M建廠(立體停車場)930810-2_3M南科廠一期新建工程標單930908_3M南科廠一期新建工程標單930908_統包工程設計費及規費" xfId="2273"/>
    <cellStyle name="_鴻海頂埔2期_3M建廠(立體停車場)930721_3M建廠(立體停車場)930727_3M建廠(立體停車場)930810-2_3M南科廠一期新建工程標單930908_3M南科廠一期新建工程標單931011" xfId="2274"/>
    <cellStyle name="_鴻海頂埔2期_3M建廠(立體停車場)930721_3M建廠(立體停車場)930727_3M建廠(立體停車場)930810-2_3M南科廠一期新建工程標單930908_3M南科廠一期新建工程標單931011_HS_fab3倉庫940307三版預算維護用-1" xfId="2275"/>
    <cellStyle name="_鴻海頂埔2期_3M建廠(立體停車場)930721_3M建廠(立體停車場)930727_3M建廠(立體停車場)930810-2_3M南科廠一期新建工程標單930908_3M南科廠一期新建工程標單931011_HS_fab3倉庫940307三版預算維護用-1_給工地參考瀚倉預算940407(new)" xfId="2276"/>
    <cellStyle name="_鴻海頂埔2期_3M建廠(立體停車場)930721_3M建廠(立體停車場)930727_3M建廠(立體停車場)930810-2_3M南科廠一期新建工程標單930908_3M南科廠一期新建工程標單931011_地政案成本(吳)941020" xfId="2277"/>
    <cellStyle name="_鴻海頂埔2期_3M建廠(立體停車場)930721_3M建廠(立體停車場)930727_3M建廠(立體停車場)930810-2_3M南科廠一期新建工程標單930908_3M南科廠一期新建工程標單931011_地政案成本--工地預算" xfId="2278"/>
    <cellStyle name="_鴻海頂埔2期_3M建廠(立體停車場)930721_3M建廠(立體停車場)930727_3M建廠(立體停車場)930810-2_3M南科廠一期新建工程標單930908_3M南科廠一期新建工程標單931011_統包工程設計費及規費" xfId="2279"/>
    <cellStyle name="_鴻海頂埔2期_3M建廠(立體停車場)930721_3M建廠(立體停車場)930727_3M建廠(立體停車場)930810-2_3M南科廠一期新建工程標單930908_HS_fab3倉庫940307三版預算維護用-1" xfId="2280"/>
    <cellStyle name="_鴻海頂埔2期_3M建廠(立體停車場)930721_3M建廠(立體停車場)930727_3M建廠(立體停車場)930810-2_3M南科廠一期新建工程標單930908_HS_fab3倉庫940307三版預算維護用-1_給工地參考瀚倉預算940407(new)" xfId="2281"/>
    <cellStyle name="_鴻海頂埔2期_3M建廠(立體停車場)930721_3M建廠(立體停車場)930727_3M建廠(立體停車場)930810-2_3M南科廠一期新建工程標單930908_地政案成本(吳)941020" xfId="2282"/>
    <cellStyle name="_鴻海頂埔2期_3M建廠(立體停車場)930721_3M建廠(立體停車場)930727_3M建廠(立體停車場)930810-2_3M南科廠一期新建工程標單930908_地政案成本--工地預算" xfId="2283"/>
    <cellStyle name="_鴻海頂埔2期_3M建廠(立體停車場)930721_3M建廠(立體停車場)930727_3M建廠(立體停車場)930810-2_3M南科廠一期新建工程標單930908_統包工程設計費及規費" xfId="2284"/>
    <cellStyle name="_鴻海頂埔2期_3M建廠(立體停車場)930721_3M建廠(立體停車場)930727_3M建廠(立體停車場)930810-2_3M南科廠一期新建工程標單931011" xfId="2285"/>
    <cellStyle name="_鴻海頂埔2期_3M建廠(立體停車場)930721_3M建廠(立體停車場)930727_3M建廠(立體停車場)930810-2_3M南科廠一期新建工程標單931011_3M南科廠一期新建工程預算931019" xfId="2286"/>
    <cellStyle name="_鴻海頂埔2期_3M建廠(立體停車場)930721_3M建廠(立體停車場)930727_3M建廠(立體停車場)930810-2_3M南科廠一期新建工程標單931011_3M南科廠一期新建工程預算931019_HS_fab3倉庫940307三版預算維護用-1" xfId="2287"/>
    <cellStyle name="_鴻海頂埔2期_3M建廠(立體停車場)930721_3M建廠(立體停車場)930727_3M建廠(立體停車場)930810-2_3M南科廠一期新建工程標單931011_3M南科廠一期新建工程預算931019_HS_fab3倉庫940307三版預算維護用-1_給工地參考瀚倉預算940407(new)" xfId="2288"/>
    <cellStyle name="_鴻海頂埔2期_3M建廠(立體停車場)930721_3M建廠(立體停車場)930727_3M建廠(立體停車場)930810-2_3M南科廠一期新建工程標單931011_3M南科廠一期新建工程預算931019_地政案成本(吳)941020" xfId="2289"/>
    <cellStyle name="_鴻海頂埔2期_3M建廠(立體停車場)930721_3M建廠(立體停車場)930727_3M建廠(立體停車場)930810-2_3M南科廠一期新建工程標單931011_3M南科廠一期新建工程預算931019_地政案成本--工地預算" xfId="2290"/>
    <cellStyle name="_鴻海頂埔2期_3M建廠(立體停車場)930721_3M建廠(立體停車場)930727_3M建廠(立體停車場)930810-2_3M南科廠一期新建工程標單931011_3M南科廠一期新建工程標單931011" xfId="2291"/>
    <cellStyle name="_鴻海頂埔2期_3M建廠(立體停車場)930721_3M建廠(立體停車場)930727_3M建廠(立體停車場)930810-2_3M南科廠一期新建工程標單931011_3M南科廠一期新建工程標單931011_HS_fab3倉庫940307三版預算維護用-1" xfId="2292"/>
    <cellStyle name="_鴻海頂埔2期_3M建廠(立體停車場)930721_3M建廠(立體停車場)930727_3M建廠(立體停車場)930810-2_3M南科廠一期新建工程標單931011_3M南科廠一期新建工程標單931011_HS_fab3倉庫940307三版預算維護用-1_給工地參考瀚倉預算940407(new)" xfId="2293"/>
    <cellStyle name="_鴻海頂埔2期_3M建廠(立體停車場)930721_3M建廠(立體停車場)930727_3M建廠(立體停車場)930810-2_3M南科廠一期新建工程標單931011_3M南科廠一期新建工程標單931011_地政案成本(吳)941020" xfId="2294"/>
    <cellStyle name="_鴻海頂埔2期_3M建廠(立體停車場)930721_3M建廠(立體停車場)930727_3M建廠(立體停車場)930810-2_3M南科廠一期新建工程標單931011_3M南科廠一期新建工程標單931011_地政案成本--工地預算" xfId="2295"/>
    <cellStyle name="_鴻海頂埔2期_3M建廠(立體停車場)930721_3M建廠(立體停車場)930727_3M建廠(立體停車場)930810-2_3M南科廠一期新建工程標單931011_3M南科廠一期新建工程標單931011_統包工程設計費及規費" xfId="2296"/>
    <cellStyle name="_鴻海頂埔2期_3M建廠(立體停車場)930721_3M建廠(立體停車場)930727_3M建廠(立體停車場)930810-2_3M南科廠一期新建工程標單931011_HS_fab3倉庫940307三版預算維護用-1" xfId="2297"/>
    <cellStyle name="_鴻海頂埔2期_3M建廠(立體停車場)930721_3M建廠(立體停車場)930727_3M建廠(立體停車場)930810-2_3M南科廠一期新建工程標單931011_HS_fab3倉庫940307三版預算維護用-1_給工地參考瀚倉預算940407(new)" xfId="2298"/>
    <cellStyle name="_鴻海頂埔2期_3M建廠(立體停車場)930721_3M建廠(立體停車場)930727_3M建廠(立體停車場)930810-2_3M南科廠一期新建工程標單931011_地政案成本(吳)941020" xfId="2299"/>
    <cellStyle name="_鴻海頂埔2期_3M建廠(立體停車場)930721_3M建廠(立體停車場)930727_3M建廠(立體停車場)930810-2_3M南科廠一期新建工程標單931011_地政案成本--工地預算" xfId="2300"/>
    <cellStyle name="_鴻海頂埔2期_3M建廠(立體停車場)930721_3M建廠(立體停車場)930727_3M建廠(立體停車場)930810-2_3M南科廠一期新建工程標單931011_統包工程設計費及規費" xfId="2301"/>
    <cellStyle name="_鴻海頂埔2期_3M建廠(立體停車場)930721_3M建廠(立體停車場)930727_3M建廠(立體停車場)930810-2_HS_fab3倉庫940307三版預算維護用-1" xfId="2302"/>
    <cellStyle name="_鴻海頂埔2期_3M建廠(立體停車場)930721_3M建廠(立體停車場)930727_3M建廠(立體停車場)930810-2_HS_fab3倉庫940307三版預算維護用-1_給工地參考瀚倉預算940407(new)" xfId="2303"/>
    <cellStyle name="_鴻海頂埔2期_3M建廠(立體停車場)930721_3M建廠(立體停車場)930727_3M建廠(立體停車場)930810-2_地政案成本(吳)941020" xfId="2304"/>
    <cellStyle name="_鴻海頂埔2期_3M建廠(立體停車場)930721_3M建廠(立體停車場)930727_3M建廠(立體停車場)930810-2_地政案成本--工地預算" xfId="2305"/>
    <cellStyle name="_鴻海頂埔2期_3M建廠(立體停車場)930721_3M建廠(立體停車場)930727_3M建廠(立體停車場)930810-2_統包工程設計費及規費" xfId="2306"/>
    <cellStyle name="_鴻海頂埔2期_3M建廠(立體停車場)930721_3M建廠(立體停車場)930727_3M建廠(立體停車場)930810-3" xfId="2307"/>
    <cellStyle name="_鴻海頂埔2期_3M建廠(立體停車場)930721_3M建廠(立體停車場)930727_3M建廠(立體停車場)930810-3_3M南科廠一期新建工程標單930908" xfId="2308"/>
    <cellStyle name="_鴻海頂埔2期_3M建廠(立體停車場)930721_3M建廠(立體停車場)930727_3M建廠(立體停車場)930810-3_3M南科廠一期新建工程標單930908_3M南科廠一期新建工程預算931019" xfId="2309"/>
    <cellStyle name="_鴻海頂埔2期_3M建廠(立體停車場)930721_3M建廠(立體停車場)930727_3M建廠(立體停車場)930810-3_3M南科廠一期新建工程標單930908_3M南科廠一期新建工程預算931019_HS_fab3倉庫940307三版預算維護用-1" xfId="2310"/>
    <cellStyle name="_鴻海頂埔2期_3M建廠(立體停車場)930721_3M建廠(立體停車場)930727_3M建廠(立體停車場)930810-3_3M南科廠一期新建工程標單930908_3M南科廠一期新建工程預算931019_HS_fab3倉庫940307三版預算維護用-1_給工地參考瀚倉預算940407(new)" xfId="2311"/>
    <cellStyle name="_鴻海頂埔2期_3M建廠(立體停車場)930721_3M建廠(立體停車場)930727_3M建廠(立體停車場)930810-3_3M南科廠一期新建工程標單930908_3M南科廠一期新建工程預算931019_地政案成本(吳)941020" xfId="2312"/>
    <cellStyle name="_鴻海頂埔2期_3M建廠(立體停車場)930721_3M建廠(立體停車場)930727_3M建廠(立體停車場)930810-3_3M南科廠一期新建工程標單930908_3M南科廠一期新建工程預算931019_地政案成本--工地預算" xfId="2313"/>
    <cellStyle name="_鴻海頂埔2期_3M建廠(立體停車場)930721_3M建廠(立體停車場)930727_3M建廠(立體停車場)930810-3_3M南科廠一期新建工程標單930908_3M南科廠一期新建工程標單930908" xfId="2314"/>
    <cellStyle name="_鴻海頂埔2期_3M建廠(立體停車場)930721_3M建廠(立體停車場)930727_3M建廠(立體停車場)930810-3_3M南科廠一期新建工程標單930908_3M南科廠一期新建工程標單930908_3M南科廠一期新建工程標單931011" xfId="2315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預算931019" xfId="2316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2317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2318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預算931019_地政案成本(吳)941020" xfId="2319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預算931019_地政案成本--工地預算" xfId="2320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" xfId="2321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2322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2323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_地政案成本(吳)941020" xfId="2324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_地政案成本--工地預算" xfId="2325"/>
    <cellStyle name="_鴻海頂埔2期_3M建廠(立體停車場)930721_3M建廠(立體停車場)930727_3M建廠(立體停車場)930810-3_3M南科廠一期新建工程標單930908_3M南科廠一期新建工程標單930908_3M南科廠一期新建工程標單931011_3M南科廠一期新建工程標單931011_統包工程設計費及規費" xfId="2326"/>
    <cellStyle name="_鴻海頂埔2期_3M建廠(立體停車場)930721_3M建廠(立體停車場)930727_3M建廠(立體停車場)930810-3_3M南科廠一期新建工程標單930908_3M南科廠一期新建工程標單930908_3M南科廠一期新建工程標單931011_HS_fab3倉庫940307三版預算維護用-1" xfId="2327"/>
    <cellStyle name="_鴻海頂埔2期_3M建廠(立體停車場)930721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2328"/>
    <cellStyle name="_鴻海頂埔2期_3M建廠(立體停車場)930721_3M建廠(立體停車場)930727_3M建廠(立體停車場)930810-3_3M南科廠一期新建工程標單930908_3M南科廠一期新建工程標單930908_3M南科廠一期新建工程標單931011_地政案成本(吳)941020" xfId="2329"/>
    <cellStyle name="_鴻海頂埔2期_3M建廠(立體停車場)930721_3M建廠(立體停車場)930727_3M建廠(立體停車場)930810-3_3M南科廠一期新建工程標單930908_3M南科廠一期新建工程標單930908_3M南科廠一期新建工程標單931011_地政案成本--工地預算" xfId="2330"/>
    <cellStyle name="_鴻海頂埔2期_3M建廠(立體停車場)930721_3M建廠(立體停車場)930727_3M建廠(立體停車場)930810-3_3M南科廠一期新建工程標單930908_3M南科廠一期新建工程標單930908_3M南科廠一期新建工程標單931011_統包工程設計費及規費" xfId="2331"/>
    <cellStyle name="_鴻海頂埔2期_3M建廠(立體停車場)930721_3M建廠(立體停車場)930727_3M建廠(立體停車場)930810-3_3M南科廠一期新建工程標單930908_3M南科廠一期新建工程標單930908_HS_fab3倉庫940307三版預算維護用-1" xfId="2332"/>
    <cellStyle name="_鴻海頂埔2期_3M建廠(立體停車場)930721_3M建廠(立體停車場)930727_3M建廠(立體停車場)930810-3_3M南科廠一期新建工程標單930908_3M南科廠一期新建工程標單930908_HS_fab3倉庫940307三版預算維護用-1_給工地參考瀚倉預算940407(new)" xfId="2333"/>
    <cellStyle name="_鴻海頂埔2期_3M建廠(立體停車場)930721_3M建廠(立體停車場)930727_3M建廠(立體停車場)930810-3_3M南科廠一期新建工程標單930908_3M南科廠一期新建工程標單930908_地政案成本(吳)941020" xfId="2334"/>
    <cellStyle name="_鴻海頂埔2期_3M建廠(立體停車場)930721_3M建廠(立體停車場)930727_3M建廠(立體停車場)930810-3_3M南科廠一期新建工程標單930908_3M南科廠一期新建工程標單930908_地政案成本--工地預算" xfId="2335"/>
    <cellStyle name="_鴻海頂埔2期_3M建廠(立體停車場)930721_3M建廠(立體停車場)930727_3M建廠(立體停車場)930810-3_3M南科廠一期新建工程標單930908_3M南科廠一期新建工程標單930908_統包工程設計費及規費" xfId="2336"/>
    <cellStyle name="_鴻海頂埔2期_3M建廠(立體停車場)930721_3M建廠(立體停車場)930727_3M建廠(立體停車場)930810-3_3M南科廠一期新建工程標單930908_3M南科廠一期新建工程標單931011" xfId="2337"/>
    <cellStyle name="_鴻海頂埔2期_3M建廠(立體停車場)930721_3M建廠(立體停車場)930727_3M建廠(立體停車場)930810-3_3M南科廠一期新建工程標單930908_3M南科廠一期新建工程標單931011_HS_fab3倉庫940307三版預算維護用-1" xfId="2338"/>
    <cellStyle name="_鴻海頂埔2期_3M建廠(立體停車場)930721_3M建廠(立體停車場)930727_3M建廠(立體停車場)930810-3_3M南科廠一期新建工程標單930908_3M南科廠一期新建工程標單931011_HS_fab3倉庫940307三版預算維護用-1_給工地參考瀚倉預算940407(new)" xfId="2339"/>
    <cellStyle name="_鴻海頂埔2期_3M建廠(立體停車場)930721_3M建廠(立體停車場)930727_3M建廠(立體停車場)930810-3_3M南科廠一期新建工程標單930908_3M南科廠一期新建工程標單931011_地政案成本(吳)941020" xfId="2340"/>
    <cellStyle name="_鴻海頂埔2期_3M建廠(立體停車場)930721_3M建廠(立體停車場)930727_3M建廠(立體停車場)930810-3_3M南科廠一期新建工程標單930908_3M南科廠一期新建工程標單931011_地政案成本--工地預算" xfId="2341"/>
    <cellStyle name="_鴻海頂埔2期_3M建廠(立體停車場)930721_3M建廠(立體停車場)930727_3M建廠(立體停車場)930810-3_3M南科廠一期新建工程標單930908_3M南科廠一期新建工程標單931011_統包工程設計費及規費" xfId="2342"/>
    <cellStyle name="_鴻海頂埔2期_3M建廠(立體停車場)930721_3M建廠(立體停車場)930727_3M建廠(立體停車場)930810-3_3M南科廠一期新建工程標單930908_HS_fab3倉庫940307三版預算維護用-1" xfId="2343"/>
    <cellStyle name="_鴻海頂埔2期_3M建廠(立體停車場)930721_3M建廠(立體停車場)930727_3M建廠(立體停車場)930810-3_3M南科廠一期新建工程標單930908_HS_fab3倉庫940307三版預算維護用-1_給工地參考瀚倉預算940407(new)" xfId="2344"/>
    <cellStyle name="_鴻海頂埔2期_3M建廠(立體停車場)930721_3M建廠(立體停車場)930727_3M建廠(立體停車場)930810-3_3M南科廠一期新建工程標單930908_地政案成本(吳)941020" xfId="2345"/>
    <cellStyle name="_鴻海頂埔2期_3M建廠(立體停車場)930721_3M建廠(立體停車場)930727_3M建廠(立體停車場)930810-3_3M南科廠一期新建工程標單930908_地政案成本--工地預算" xfId="2346"/>
    <cellStyle name="_鴻海頂埔2期_3M建廠(立體停車場)930721_3M建廠(立體停車場)930727_3M建廠(立體停車場)930810-3_3M南科廠一期新建工程標單930908_統包工程設計費及規費" xfId="2347"/>
    <cellStyle name="_鴻海頂埔2期_3M建廠(立體停車場)930721_3M建廠(立體停車場)930727_3M建廠(立體停車場)930810-3_3M南科廠一期新建工程標單931011" xfId="2348"/>
    <cellStyle name="_鴻海頂埔2期_3M建廠(立體停車場)930721_3M建廠(立體停車場)930727_3M建廠(立體停車場)930810-3_3M南科廠一期新建工程標單931011_3M南科廠一期新建工程預算931019" xfId="2349"/>
    <cellStyle name="_鴻海頂埔2期_3M建廠(立體停車場)930721_3M建廠(立體停車場)930727_3M建廠(立體停車場)930810-3_3M南科廠一期新建工程標單931011_3M南科廠一期新建工程預算931019_HS_fab3倉庫940307三版預算維護用-1" xfId="2350"/>
    <cellStyle name="_鴻海頂埔2期_3M建廠(立體停車場)930721_3M建廠(立體停車場)930727_3M建廠(立體停車場)930810-3_3M南科廠一期新建工程標單931011_3M南科廠一期新建工程預算931019_HS_fab3倉庫940307三版預算維護用-1_給工地參考瀚倉預算940407(new)" xfId="2351"/>
    <cellStyle name="_鴻海頂埔2期_3M建廠(立體停車場)930721_3M建廠(立體停車場)930727_3M建廠(立體停車場)930810-3_3M南科廠一期新建工程標單931011_3M南科廠一期新建工程預算931019_地政案成本(吳)941020" xfId="2352"/>
    <cellStyle name="_鴻海頂埔2期_3M建廠(立體停車場)930721_3M建廠(立體停車場)930727_3M建廠(立體停車場)930810-3_3M南科廠一期新建工程標單931011_3M南科廠一期新建工程預算931019_地政案成本--工地預算" xfId="2353"/>
    <cellStyle name="_鴻海頂埔2期_3M建廠(立體停車場)930721_3M建廠(立體停車場)930727_3M建廠(立體停車場)930810-3_3M南科廠一期新建工程標單931011_3M南科廠一期新建工程標單931011" xfId="2354"/>
    <cellStyle name="_鴻海頂埔2期_3M建廠(立體停車場)930721_3M建廠(立體停車場)930727_3M建廠(立體停車場)930810-3_3M南科廠一期新建工程標單931011_3M南科廠一期新建工程標單931011_HS_fab3倉庫940307三版預算維護用-1" xfId="2355"/>
    <cellStyle name="_鴻海頂埔2期_3M建廠(立體停車場)930721_3M建廠(立體停車場)930727_3M建廠(立體停車場)930810-3_3M南科廠一期新建工程標單931011_3M南科廠一期新建工程標單931011_HS_fab3倉庫940307三版預算維護用-1_給工地參考瀚倉預算940407(new)" xfId="2356"/>
    <cellStyle name="_鴻海頂埔2期_3M建廠(立體停車場)930721_3M建廠(立體停車場)930727_3M建廠(立體停車場)930810-3_3M南科廠一期新建工程標單931011_3M南科廠一期新建工程標單931011_地政案成本(吳)941020" xfId="2357"/>
    <cellStyle name="_鴻海頂埔2期_3M建廠(立體停車場)930721_3M建廠(立體停車場)930727_3M建廠(立體停車場)930810-3_3M南科廠一期新建工程標單931011_3M南科廠一期新建工程標單931011_地政案成本--工地預算" xfId="2358"/>
    <cellStyle name="_鴻海頂埔2期_3M建廠(立體停車場)930721_3M建廠(立體停車場)930727_3M建廠(立體停車場)930810-3_3M南科廠一期新建工程標單931011_3M南科廠一期新建工程標單931011_統包工程設計費及規費" xfId="2359"/>
    <cellStyle name="_鴻海頂埔2期_3M建廠(立體停車場)930721_3M建廠(立體停車場)930727_3M建廠(立體停車場)930810-3_3M南科廠一期新建工程標單931011_HS_fab3倉庫940307三版預算維護用-1" xfId="2360"/>
    <cellStyle name="_鴻海頂埔2期_3M建廠(立體停車場)930721_3M建廠(立體停車場)930727_3M建廠(立體停車場)930810-3_3M南科廠一期新建工程標單931011_HS_fab3倉庫940307三版預算維護用-1_給工地參考瀚倉預算940407(new)" xfId="2361"/>
    <cellStyle name="_鴻海頂埔2期_3M建廠(立體停車場)930721_3M建廠(立體停車場)930727_3M建廠(立體停車場)930810-3_3M南科廠一期新建工程標單931011_地政案成本(吳)941020" xfId="2362"/>
    <cellStyle name="_鴻海頂埔2期_3M建廠(立體停車場)930721_3M建廠(立體停車場)930727_3M建廠(立體停車場)930810-3_3M南科廠一期新建工程標單931011_地政案成本--工地預算" xfId="2363"/>
    <cellStyle name="_鴻海頂埔2期_3M建廠(立體停車場)930721_3M建廠(立體停車場)930727_3M建廠(立體停車場)930810-3_3M南科廠一期新建工程標單931011_統包工程設計費及規費" xfId="2364"/>
    <cellStyle name="_鴻海頂埔2期_3M建廠(立體停車場)930721_3M建廠(立體停車場)930727_3M建廠(立體停車場)930810-3_HS_fab3倉庫940307三版預算維護用-1" xfId="2365"/>
    <cellStyle name="_鴻海頂埔2期_3M建廠(立體停車場)930721_3M建廠(立體停車場)930727_3M建廠(立體停車場)930810-3_HS_fab3倉庫940307三版預算維護用-1_給工地參考瀚倉預算940407(new)" xfId="2366"/>
    <cellStyle name="_鴻海頂埔2期_3M建廠(立體停車場)930721_3M建廠(立體停車場)930727_3M建廠(立體停車場)930810-3_地政案成本(吳)941020" xfId="2367"/>
    <cellStyle name="_鴻海頂埔2期_3M建廠(立體停車場)930721_3M建廠(立體停車場)930727_3M建廠(立體停車場)930810-3_地政案成本--工地預算" xfId="2368"/>
    <cellStyle name="_鴻海頂埔2期_3M建廠(立體停車場)930721_3M建廠(立體停車場)930727_3M建廠(立體停車場)930810-3_統包工程設計費及規費" xfId="2369"/>
    <cellStyle name="_鴻海頂埔2期_3M建廠(立體停車場)930721_3M建廠(立體停車場)930727_3M建廠(地下停車場)930903" xfId="2370"/>
    <cellStyle name="_鴻海頂埔2期_3M建廠(立體停車場)930721_3M建廠(立體停車場)930727_3M建廠(地下停車場)930903_HS_fab3倉庫940307三版預算維護用-1" xfId="2371"/>
    <cellStyle name="_鴻海頂埔2期_3M建廠(立體停車場)930721_3M建廠(立體停車場)930727_3M建廠(地下停車場)930903_HS_fab3倉庫940307三版預算維護用-1_給工地參考瀚倉預算940407(new)" xfId="2372"/>
    <cellStyle name="_鴻海頂埔2期_3M建廠(立體停車場)930721_3M建廠(立體停車場)930727_3M建廠(地下停車場)930903_地政案成本(吳)941020" xfId="2373"/>
    <cellStyle name="_鴻海頂埔2期_3M建廠(立體停車場)930721_3M建廠(立體停車場)930727_3M建廠(地下停車場)930903_地政案成本--工地預算" xfId="2374"/>
    <cellStyle name="_鴻海頂埔2期_3M建廠(立體停車場)930721_3M建廠(立體停車場)930727_HS_fab3倉庫940307三版預算維護用-1" xfId="2375"/>
    <cellStyle name="_鴻海頂埔2期_3M建廠(立體停車場)930721_3M建廠(立體停車場)930727_HS_fab3倉庫940307三版預算維護用-1_給工地參考瀚倉預算940407(new)" xfId="2376"/>
    <cellStyle name="_鴻海頂埔2期_3M建廠(立體停車場)930721_3M建廠(立體停車場)930727_地政案成本(吳)941020" xfId="2377"/>
    <cellStyle name="_鴻海頂埔2期_3M建廠(立體停車場)930721_3M建廠(立體停車場)930727_地政案成本--工地預算" xfId="2378"/>
    <cellStyle name="_鴻海頂埔2期_3M建廠(立體停車場)930721_3M建廠(立體停車場)930727_統包工程設計費及規費" xfId="2379"/>
    <cellStyle name="_鴻海頂埔2期_3M建廠(立體停車場)930721_HS_fab3倉庫940307三版預算維護用-1" xfId="2380"/>
    <cellStyle name="_鴻海頂埔2期_3M建廠(立體停車場)930721_HS_fab3倉庫940307三版預算維護用-1_給工地參考瀚倉預算940407(new)" xfId="2381"/>
    <cellStyle name="_鴻海頂埔2期_3M建廠(立體停車場)930721_地政案成本(吳)941020" xfId="2382"/>
    <cellStyle name="_鴻海頂埔2期_3M建廠(立體停車場)930721_地政案成本--工地預算" xfId="2383"/>
    <cellStyle name="_鴻海頂埔2期_3M建廠(立體停車場)930721_統包工程設計費及規費" xfId="2384"/>
    <cellStyle name="_鴻海頂埔2期_3M建廠(立體停車場)930727" xfId="2385"/>
    <cellStyle name="_鴻海頂埔2期_3M建廠(立體停車場)930727_3M南科廠一期新建工程預算931019" xfId="2386"/>
    <cellStyle name="_鴻海頂埔2期_3M建廠(立體停車場)930727_3M南科廠一期新建工程預算931019_HS_fab3倉庫940307三版預算維護用-1" xfId="2387"/>
    <cellStyle name="_鴻海頂埔2期_3M建廠(立體停車場)930727_3M南科廠一期新建工程預算931019_HS_fab3倉庫940307三版預算維護用-1_給工地參考瀚倉預算940407(new)" xfId="2388"/>
    <cellStyle name="_鴻海頂埔2期_3M建廠(立體停車場)930727_3M南科廠一期新建工程預算931019_地政案成本(吳)941020" xfId="2389"/>
    <cellStyle name="_鴻海頂埔2期_3M建廠(立體停車場)930727_3M南科廠一期新建工程預算931019_地政案成本--工地預算" xfId="2390"/>
    <cellStyle name="_鴻海頂埔2期_3M建廠(立體停車場)930727_3M南科廠一期新建工程標單930908" xfId="2391"/>
    <cellStyle name="_鴻海頂埔2期_3M建廠(立體停車場)930727_3M南科廠一期新建工程標單930908_3M南科廠一期新建工程標單931011" xfId="2392"/>
    <cellStyle name="_鴻海頂埔2期_3M建廠(立體停車場)930727_3M南科廠一期新建工程標單930908_3M南科廠一期新建工程標單931011_3M南科廠一期新建工程預算931019" xfId="2393"/>
    <cellStyle name="_鴻海頂埔2期_3M建廠(立體停車場)930727_3M南科廠一期新建工程標單930908_3M南科廠一期新建工程標單931011_3M南科廠一期新建工程預算931019_HS_fab3倉庫940307三版預算維護用-1" xfId="2394"/>
    <cellStyle name="_鴻海頂埔2期_3M建廠(立體停車場)930727_3M南科廠一期新建工程標單930908_3M南科廠一期新建工程標單931011_3M南科廠一期新建工程預算931019_HS_fab3倉庫940307三版預算維護用-1_給工地參考瀚倉預算940407(new)" xfId="2395"/>
    <cellStyle name="_鴻海頂埔2期_3M建廠(立體停車場)930727_3M南科廠一期新建工程標單930908_3M南科廠一期新建工程標單931011_3M南科廠一期新建工程預算931019_地政案成本(吳)941020" xfId="2396"/>
    <cellStyle name="_鴻海頂埔2期_3M建廠(立體停車場)930727_3M南科廠一期新建工程標單930908_3M南科廠一期新建工程標單931011_3M南科廠一期新建工程預算931019_地政案成本--工地預算" xfId="2397"/>
    <cellStyle name="_鴻海頂埔2期_3M建廠(立體停車場)930727_3M南科廠一期新建工程標單930908_3M南科廠一期新建工程標單931011_3M南科廠一期新建工程標單931011" xfId="2398"/>
    <cellStyle name="_鴻海頂埔2期_3M建廠(立體停車場)930727_3M南科廠一期新建工程標單930908_3M南科廠一期新建工程標單931011_3M南科廠一期新建工程標單931011_HS_fab3倉庫940307三版預算維護用-1" xfId="2399"/>
    <cellStyle name="_鴻海頂埔2期_3M建廠(立體停車場)930727_3M南科廠一期新建工程標單930908_3M南科廠一期新建工程標單931011_3M南科廠一期新建工程標單931011_HS_fab3倉庫940307三版預算維護用-1_給工地參考瀚倉預算940407(new)" xfId="2400"/>
    <cellStyle name="_鴻海頂埔2期_3M建廠(立體停車場)930727_3M南科廠一期新建工程標單930908_3M南科廠一期新建工程標單931011_3M南科廠一期新建工程標單931011_地政案成本(吳)941020" xfId="2401"/>
    <cellStyle name="_鴻海頂埔2期_3M建廠(立體停車場)930727_3M南科廠一期新建工程標單930908_3M南科廠一期新建工程標單931011_3M南科廠一期新建工程標單931011_地政案成本--工地預算" xfId="2402"/>
    <cellStyle name="_鴻海頂埔2期_3M建廠(立體停車場)930727_3M南科廠一期新建工程標單930908_3M南科廠一期新建工程標單931011_3M南科廠一期新建工程標單931011_統包工程設計費及規費" xfId="2403"/>
    <cellStyle name="_鴻海頂埔2期_3M建廠(立體停車場)930727_3M南科廠一期新建工程標單930908_3M南科廠一期新建工程標單931011_HS_fab3倉庫940307三版預算維護用-1" xfId="2404"/>
    <cellStyle name="_鴻海頂埔2期_3M建廠(立體停車場)930727_3M南科廠一期新建工程標單930908_3M南科廠一期新建工程標單931011_HS_fab3倉庫940307三版預算維護用-1_給工地參考瀚倉預算940407(new)" xfId="2405"/>
    <cellStyle name="_鴻海頂埔2期_3M建廠(立體停車場)930727_3M南科廠一期新建工程標單930908_3M南科廠一期新建工程標單931011_地政案成本(吳)941020" xfId="2406"/>
    <cellStyle name="_鴻海頂埔2期_3M建廠(立體停車場)930727_3M南科廠一期新建工程標單930908_3M南科廠一期新建工程標單931011_地政案成本--工地預算" xfId="2407"/>
    <cellStyle name="_鴻海頂埔2期_3M建廠(立體停車場)930727_3M南科廠一期新建工程標單930908_3M南科廠一期新建工程標單931011_統包工程設計費及規費" xfId="2408"/>
    <cellStyle name="_鴻海頂埔2期_3M建廠(立體停車場)930727_3M南科廠一期新建工程標單930908_HS_fab3倉庫940307三版預算維護用-1" xfId="2409"/>
    <cellStyle name="_鴻海頂埔2期_3M建廠(立體停車場)930727_3M南科廠一期新建工程標單930908_HS_fab3倉庫940307三版預算維護用-1_給工地參考瀚倉預算940407(new)" xfId="2410"/>
    <cellStyle name="_鴻海頂埔2期_3M建廠(立體停車場)930727_3M南科廠一期新建工程標單930908_地政案成本(吳)941020" xfId="2411"/>
    <cellStyle name="_鴻海頂埔2期_3M建廠(立體停車場)930727_3M南科廠一期新建工程標單930908_地政案成本--工地預算" xfId="2412"/>
    <cellStyle name="_鴻海頂埔2期_3M建廠(立體停車場)930727_3M南科廠一期新建工程標單930908_統包工程設計費及規費" xfId="2413"/>
    <cellStyle name="_鴻海頂埔2期_3M建廠(立體停車場)930727_3M南科廠一期新建工程標單931011" xfId="2414"/>
    <cellStyle name="_鴻海頂埔2期_3M建廠(立體停車場)930727_3M南科廠一期新建工程標單931011_HS_fab3倉庫940307三版預算維護用-1" xfId="2415"/>
    <cellStyle name="_鴻海頂埔2期_3M建廠(立體停車場)930727_3M南科廠一期新建工程標單931011_HS_fab3倉庫940307三版預算維護用-1_給工地參考瀚倉預算940407(new)" xfId="2416"/>
    <cellStyle name="_鴻海頂埔2期_3M建廠(立體停車場)930727_3M南科廠一期新建工程標單931011_地政案成本(吳)941020" xfId="2417"/>
    <cellStyle name="_鴻海頂埔2期_3M建廠(立體停車場)930727_3M南科廠一期新建工程標單931011_地政案成本--工地預算" xfId="2418"/>
    <cellStyle name="_鴻海頂埔2期_3M建廠(立體停車場)930727_3M南科廠一期新建工程標單931011_統包工程設計費及規費" xfId="2419"/>
    <cellStyle name="_鴻海頂埔2期_3M建廠(立體停車場)930727_3M建廠(立體停車場)930727" xfId="2420"/>
    <cellStyle name="_鴻海頂埔2期_3M建廠(立體停車場)930727_3M建廠(立體停車場)930727_3M南科廠一期新建工程標單930908" xfId="2421"/>
    <cellStyle name="_鴻海頂埔2期_3M建廠(立體停車場)930727_3M建廠(立體停車場)930727_3M南科廠一期新建工程標單930908_3M南科廠一期新建工程預算931019" xfId="2422"/>
    <cellStyle name="_鴻海頂埔2期_3M建廠(立體停車場)930727_3M建廠(立體停車場)930727_3M南科廠一期新建工程標單930908_3M南科廠一期新建工程預算931019_HS_fab3倉庫940307三版預算維護用-1" xfId="2423"/>
    <cellStyle name="_鴻海頂埔2期_3M建廠(立體停車場)930727_3M建廠(立體停車場)930727_3M南科廠一期新建工程標單930908_3M南科廠一期新建工程預算931019_HS_fab3倉庫940307三版預算維護用-1_給工地參考瀚倉預算940407(new)" xfId="2424"/>
    <cellStyle name="_鴻海頂埔2期_3M建廠(立體停車場)930727_3M建廠(立體停車場)930727_3M南科廠一期新建工程標單930908_3M南科廠一期新建工程預算931019_地政案成本(吳)941020" xfId="2425"/>
    <cellStyle name="_鴻海頂埔2期_3M建廠(立體停車場)930727_3M建廠(立體停車場)930727_3M南科廠一期新建工程標單930908_3M南科廠一期新建工程預算931019_地政案成本--工地預算" xfId="2426"/>
    <cellStyle name="_鴻海頂埔2期_3M建廠(立體停車場)930727_3M建廠(立體停車場)930727_3M南科廠一期新建工程標單930908_3M南科廠一期新建工程標單930908" xfId="2427"/>
    <cellStyle name="_鴻海頂埔2期_3M建廠(立體停車場)930727_3M建廠(立體停車場)930727_3M南科廠一期新建工程標單930908_3M南科廠一期新建工程標單930908_3M南科廠一期新建工程標單931011" xfId="2428"/>
    <cellStyle name="_鴻海頂埔2期_3M建廠(立體停車場)930727_3M建廠(立體停車場)930727_3M南科廠一期新建工程標單930908_3M南科廠一期新建工程標單930908_3M南科廠一期新建工程標單931011_3M南科廠一期新建工程預算931019" xfId="2429"/>
    <cellStyle name="_鴻海頂埔2期_3M建廠(立體停車場)930727_3M建廠(立體停車場)930727_3M南科廠一期新建工程標單930908_3M南科廠一期新建工程標單930908_3M南科廠一期新建工程標單931011_3M南科廠一期新建工程預算931019_HS_fab3倉庫940307三版預算維護用-1" xfId="2430"/>
    <cellStyle name="_鴻海頂埔2期_3M建廠(立體停車場)930727_3M建廠(立體停車場)930727_3M南科廠一期新建工程標單930908_3M南科廠一期新建工程標單930908_3M南科廠一期新建工程標單931011_3M南科廠一期新建工程預算931019_HS_fab3倉庫940307三版預算維護用-1_給工地參考瀚倉預算940407(new)" xfId="2431"/>
    <cellStyle name="_鴻海頂埔2期_3M建廠(立體停車場)930727_3M建廠(立體停車場)930727_3M南科廠一期新建工程標單930908_3M南科廠一期新建工程標單930908_3M南科廠一期新建工程標單931011_3M南科廠一期新建工程預算931019_地政案成本(吳)941020" xfId="2432"/>
    <cellStyle name="_鴻海頂埔2期_3M建廠(立體停車場)930727_3M建廠(立體停車場)930727_3M南科廠一期新建工程標單930908_3M南科廠一期新建工程標單930908_3M南科廠一期新建工程標單931011_3M南科廠一期新建工程預算931019_地政案成本--工地預算" xfId="2433"/>
    <cellStyle name="_鴻海頂埔2期_3M建廠(立體停車場)930727_3M建廠(立體停車場)930727_3M南科廠一期新建工程標單930908_3M南科廠一期新建工程標單930908_3M南科廠一期新建工程標單931011_3M南科廠一期新建工程標單931011" xfId="2434"/>
    <cellStyle name="_鴻海頂埔2期_3M建廠(立體停車場)930727_3M建廠(立體停車場)930727_3M南科廠一期新建工程標單930908_3M南科廠一期新建工程標單930908_3M南科廠一期新建工程標單931011_3M南科廠一期新建工程標單931011_HS_fab3倉庫940307三版預算維護用-1" xfId="2435"/>
    <cellStyle name="_鴻海頂埔2期_3M建廠(立體停車場)930727_3M建廠(立體停車場)930727_3M南科廠一期新建工程標單930908_3M南科廠一期新建工程標單930908_3M南科廠一期新建工程標單931011_3M南科廠一期新建工程標單931011_HS_fab3倉庫940307三版預算維護用-1_給工地參考瀚倉預算940407(new)" xfId="2436"/>
    <cellStyle name="_鴻海頂埔2期_3M建廠(立體停車場)930727_3M建廠(立體停車場)930727_3M南科廠一期新建工程標單930908_3M南科廠一期新建工程標單930908_3M南科廠一期新建工程標單931011_3M南科廠一期新建工程標單931011_地政案成本(吳)941020" xfId="2437"/>
    <cellStyle name="_鴻海頂埔2期_3M建廠(立體停車場)930727_3M建廠(立體停車場)930727_3M南科廠一期新建工程標單930908_3M南科廠一期新建工程標單930908_3M南科廠一期新建工程標單931011_3M南科廠一期新建工程標單931011_地政案成本--工地預算" xfId="2438"/>
    <cellStyle name="_鴻海頂埔2期_3M建廠(立體停車場)930727_3M建廠(立體停車場)930727_3M南科廠一期新建工程標單930908_3M南科廠一期新建工程標單930908_3M南科廠一期新建工程標單931011_3M南科廠一期新建工程標單931011_統包工程設計費及規費" xfId="2439"/>
    <cellStyle name="_鴻海頂埔2期_3M建廠(立體停車場)930727_3M建廠(立體停車場)930727_3M南科廠一期新建工程標單930908_3M南科廠一期新建工程標單930908_3M南科廠一期新建工程標單931011_HS_fab3倉庫940307三版預算維護用-1" xfId="2440"/>
    <cellStyle name="_鴻海頂埔2期_3M建廠(立體停車場)930727_3M建廠(立體停車場)930727_3M南科廠一期新建工程標單930908_3M南科廠一期新建工程標單930908_3M南科廠一期新建工程標單931011_HS_fab3倉庫940307三版預算維護用-1_給工地參考瀚倉預算940407(new)" xfId="2441"/>
    <cellStyle name="_鴻海頂埔2期_3M建廠(立體停車場)930727_3M建廠(立體停車場)930727_3M南科廠一期新建工程標單930908_3M南科廠一期新建工程標單930908_3M南科廠一期新建工程標單931011_地政案成本(吳)941020" xfId="2442"/>
    <cellStyle name="_鴻海頂埔2期_3M建廠(立體停車場)930727_3M建廠(立體停車場)930727_3M南科廠一期新建工程標單930908_3M南科廠一期新建工程標單930908_3M南科廠一期新建工程標單931011_地政案成本--工地預算" xfId="2443"/>
    <cellStyle name="_鴻海頂埔2期_3M建廠(立體停車場)930727_3M建廠(立體停車場)930727_3M南科廠一期新建工程標單930908_3M南科廠一期新建工程標單930908_3M南科廠一期新建工程標單931011_統包工程設計費及規費" xfId="2444"/>
    <cellStyle name="_鴻海頂埔2期_3M建廠(立體停車場)930727_3M建廠(立體停車場)930727_3M南科廠一期新建工程標單930908_3M南科廠一期新建工程標單930908_HS_fab3倉庫940307三版預算維護用-1" xfId="2445"/>
    <cellStyle name="_鴻海頂埔2期_3M建廠(立體停車場)930727_3M建廠(立體停車場)930727_3M南科廠一期新建工程標單930908_3M南科廠一期新建工程標單930908_HS_fab3倉庫940307三版預算維護用-1_給工地參考瀚倉預算940407(new)" xfId="2446"/>
    <cellStyle name="_鴻海頂埔2期_3M建廠(立體停車場)930727_3M建廠(立體停車場)930727_3M南科廠一期新建工程標單930908_3M南科廠一期新建工程標單930908_地政案成本(吳)941020" xfId="2447"/>
    <cellStyle name="_鴻海頂埔2期_3M建廠(立體停車場)930727_3M建廠(立體停車場)930727_3M南科廠一期新建工程標單930908_3M南科廠一期新建工程標單930908_地政案成本--工地預算" xfId="2448"/>
    <cellStyle name="_鴻海頂埔2期_3M建廠(立體停車場)930727_3M建廠(立體停車場)930727_3M南科廠一期新建工程標單930908_3M南科廠一期新建工程標單930908_統包工程設計費及規費" xfId="2449"/>
    <cellStyle name="_鴻海頂埔2期_3M建廠(立體停車場)930727_3M建廠(立體停車場)930727_3M南科廠一期新建工程標單930908_3M南科廠一期新建工程標單931011" xfId="2450"/>
    <cellStyle name="_鴻海頂埔2期_3M建廠(立體停車場)930727_3M建廠(立體停車場)930727_3M南科廠一期新建工程標單930908_3M南科廠一期新建工程標單931011_HS_fab3倉庫940307三版預算維護用-1" xfId="2451"/>
    <cellStyle name="_鴻海頂埔2期_3M建廠(立體停車場)930727_3M建廠(立體停車場)930727_3M南科廠一期新建工程標單930908_3M南科廠一期新建工程標單931011_HS_fab3倉庫940307三版預算維護用-1_給工地參考瀚倉預算940407(new)" xfId="2452"/>
    <cellStyle name="_鴻海頂埔2期_3M建廠(立體停車場)930727_3M建廠(立體停車場)930727_3M南科廠一期新建工程標單930908_3M南科廠一期新建工程標單931011_地政案成本(吳)941020" xfId="2453"/>
    <cellStyle name="_鴻海頂埔2期_3M建廠(立體停車場)930727_3M建廠(立體停車場)930727_3M南科廠一期新建工程標單930908_3M南科廠一期新建工程標單931011_地政案成本--工地預算" xfId="2454"/>
    <cellStyle name="_鴻海頂埔2期_3M建廠(立體停車場)930727_3M建廠(立體停車場)930727_3M南科廠一期新建工程標單930908_3M南科廠一期新建工程標單931011_統包工程設計費及規費" xfId="2455"/>
    <cellStyle name="_鴻海頂埔2期_3M建廠(立體停車場)930727_3M建廠(立體停車場)930727_3M南科廠一期新建工程標單930908_HS_fab3倉庫940307三版預算維護用-1" xfId="2456"/>
    <cellStyle name="_鴻海頂埔2期_3M建廠(立體停車場)930727_3M建廠(立體停車場)930727_3M南科廠一期新建工程標單930908_HS_fab3倉庫940307三版預算維護用-1_給工地參考瀚倉預算940407(new)" xfId="2457"/>
    <cellStyle name="_鴻海頂埔2期_3M建廠(立體停車場)930727_3M建廠(立體停車場)930727_3M南科廠一期新建工程標單930908_地政案成本(吳)941020" xfId="2458"/>
    <cellStyle name="_鴻海頂埔2期_3M建廠(立體停車場)930727_3M建廠(立體停車場)930727_3M南科廠一期新建工程標單930908_地政案成本--工地預算" xfId="2459"/>
    <cellStyle name="_鴻海頂埔2期_3M建廠(立體停車場)930727_3M建廠(立體停車場)930727_3M南科廠一期新建工程標單930908_統包工程設計費及規費" xfId="2460"/>
    <cellStyle name="_鴻海頂埔2期_3M建廠(立體停車場)930727_3M建廠(立體停車場)930727_3M南科廠一期新建工程標單931011" xfId="2461"/>
    <cellStyle name="_鴻海頂埔2期_3M建廠(立體停車場)930727_3M建廠(立體停車場)930727_3M南科廠一期新建工程標單931011_3M南科廠一期新建工程預算931019" xfId="2462"/>
    <cellStyle name="_鴻海頂埔2期_3M建廠(立體停車場)930727_3M建廠(立體停車場)930727_3M南科廠一期新建工程標單931011_3M南科廠一期新建工程預算931019_HS_fab3倉庫940307三版預算維護用-1" xfId="2463"/>
    <cellStyle name="_鴻海頂埔2期_3M建廠(立體停車場)930727_3M建廠(立體停車場)930727_3M南科廠一期新建工程標單931011_3M南科廠一期新建工程預算931019_HS_fab3倉庫940307三版預算維護用-1_給工地參考瀚倉預算940407(new)" xfId="2464"/>
    <cellStyle name="_鴻海頂埔2期_3M建廠(立體停車場)930727_3M建廠(立體停車場)930727_3M南科廠一期新建工程標單931011_3M南科廠一期新建工程預算931019_地政案成本(吳)941020" xfId="2465"/>
    <cellStyle name="_鴻海頂埔2期_3M建廠(立體停車場)930727_3M建廠(立體停車場)930727_3M南科廠一期新建工程標單931011_3M南科廠一期新建工程預算931019_地政案成本--工地預算" xfId="2466"/>
    <cellStyle name="_鴻海頂埔2期_3M建廠(立體停車場)930727_3M建廠(立體停車場)930727_3M南科廠一期新建工程標單931011_3M南科廠一期新建工程標單931011" xfId="2467"/>
    <cellStyle name="_鴻海頂埔2期_3M建廠(立體停車場)930727_3M建廠(立體停車場)930727_3M南科廠一期新建工程標單931011_3M南科廠一期新建工程標單931011_HS_fab3倉庫940307三版預算維護用-1" xfId="2468"/>
    <cellStyle name="_鴻海頂埔2期_3M建廠(立體停車場)930727_3M建廠(立體停車場)930727_3M南科廠一期新建工程標單931011_3M南科廠一期新建工程標單931011_HS_fab3倉庫940307三版預算維護用-1_給工地參考瀚倉預算940407(new)" xfId="2469"/>
    <cellStyle name="_鴻海頂埔2期_3M建廠(立體停車場)930727_3M建廠(立體停車場)930727_3M南科廠一期新建工程標單931011_3M南科廠一期新建工程標單931011_地政案成本(吳)941020" xfId="2470"/>
    <cellStyle name="_鴻海頂埔2期_3M建廠(立體停車場)930727_3M建廠(立體停車場)930727_3M南科廠一期新建工程標單931011_3M南科廠一期新建工程標單931011_地政案成本--工地預算" xfId="2471"/>
    <cellStyle name="_鴻海頂埔2期_3M建廠(立體停車場)930727_3M建廠(立體停車場)930727_3M南科廠一期新建工程標單931011_3M南科廠一期新建工程標單931011_統包工程設計費及規費" xfId="2472"/>
    <cellStyle name="_鴻海頂埔2期_3M建廠(立體停車場)930727_3M建廠(立體停車場)930727_3M南科廠一期新建工程標單931011_HS_fab3倉庫940307三版預算維護用-1" xfId="2473"/>
    <cellStyle name="_鴻海頂埔2期_3M建廠(立體停車場)930727_3M建廠(立體停車場)930727_3M南科廠一期新建工程標單931011_HS_fab3倉庫940307三版預算維護用-1_給工地參考瀚倉預算940407(new)" xfId="2474"/>
    <cellStyle name="_鴻海頂埔2期_3M建廠(立體停車場)930727_3M建廠(立體停車場)930727_3M南科廠一期新建工程標單931011_地政案成本(吳)941020" xfId="2475"/>
    <cellStyle name="_鴻海頂埔2期_3M建廠(立體停車場)930727_3M建廠(立體停車場)930727_3M南科廠一期新建工程標單931011_地政案成本--工地預算" xfId="2476"/>
    <cellStyle name="_鴻海頂埔2期_3M建廠(立體停車場)930727_3M建廠(立體停車場)930727_3M南科廠一期新建工程標單931011_統包工程設計費及規費" xfId="2477"/>
    <cellStyle name="_鴻海頂埔2期_3M建廠(立體停車場)930727_3M建廠(立體停車場)930727_HS_fab3倉庫940307三版預算維護用-1" xfId="2478"/>
    <cellStyle name="_鴻海頂埔2期_3M建廠(立體停車場)930727_3M建廠(立體停車場)930727_HS_fab3倉庫940307三版預算維護用-1_給工地參考瀚倉預算940407(new)" xfId="2479"/>
    <cellStyle name="_鴻海頂埔2期_3M建廠(立體停車場)930727_3M建廠(立體停車場)930727_地政案成本(吳)941020" xfId="2480"/>
    <cellStyle name="_鴻海頂埔2期_3M建廠(立體停車場)930727_3M建廠(立體停車場)930727_地政案成本--工地預算" xfId="2481"/>
    <cellStyle name="_鴻海頂埔2期_3M建廠(立體停車場)930727_3M建廠(立體停車場)930727_統包工程設計費及規費" xfId="2482"/>
    <cellStyle name="_鴻海頂埔2期_3M建廠(立體停車場)930727_3M建廠(立體停車場)930729" xfId="2483"/>
    <cellStyle name="_鴻海頂埔2期_3M建廠(立體停車場)930727_3M建廠(立體停車場)930729_3M南科廠一期新建工程標單930908" xfId="2484"/>
    <cellStyle name="_鴻海頂埔2期_3M建廠(立體停車場)930727_3M建廠(立體停車場)930729_3M南科廠一期新建工程標單930908_3M南科廠一期新建工程預算931019" xfId="2485"/>
    <cellStyle name="_鴻海頂埔2期_3M建廠(立體停車場)930727_3M建廠(立體停車場)930729_3M南科廠一期新建工程標單930908_3M南科廠一期新建工程預算931019_HS_fab3倉庫940307三版預算維護用-1" xfId="2486"/>
    <cellStyle name="_鴻海頂埔2期_3M建廠(立體停車場)930727_3M建廠(立體停車場)930729_3M南科廠一期新建工程標單930908_3M南科廠一期新建工程預算931019_HS_fab3倉庫940307三版預算維護用-1_給工地參考瀚倉預算940407(new)" xfId="2487"/>
    <cellStyle name="_鴻海頂埔2期_3M建廠(立體停車場)930727_3M建廠(立體停車場)930729_3M南科廠一期新建工程標單930908_3M南科廠一期新建工程預算931019_地政案成本(吳)941020" xfId="2488"/>
    <cellStyle name="_鴻海頂埔2期_3M建廠(立體停車場)930727_3M建廠(立體停車場)930729_3M南科廠一期新建工程標單930908_3M南科廠一期新建工程預算931019_地政案成本--工地預算" xfId="2489"/>
    <cellStyle name="_鴻海頂埔2期_3M建廠(立體停車場)930727_3M建廠(立體停車場)930729_3M南科廠一期新建工程標單930908_3M南科廠一期新建工程標單930908" xfId="2490"/>
    <cellStyle name="_鴻海頂埔2期_3M建廠(立體停車場)930727_3M建廠(立體停車場)930729_3M南科廠一期新建工程標單930908_3M南科廠一期新建工程標單930908_3M南科廠一期新建工程標單931011" xfId="2491"/>
    <cellStyle name="_鴻海頂埔2期_3M建廠(立體停車場)930727_3M建廠(立體停車場)930729_3M南科廠一期新建工程標單930908_3M南科廠一期新建工程標單930908_3M南科廠一期新建工程標單931011_3M南科廠一期新建工程預算931019" xfId="2492"/>
    <cellStyle name="_鴻海頂埔2期_3M建廠(立體停車場)930727_3M建廠(立體停車場)930729_3M南科廠一期新建工程標單930908_3M南科廠一期新建工程標單930908_3M南科廠一期新建工程標單931011_3M南科廠一期新建工程預算931019_HS_fab3倉庫940307三版預算維護用-1" xfId="2493"/>
    <cellStyle name="_鴻海頂埔2期_3M建廠(立體停車場)930727_3M建廠(立體停車場)930729_3M南科廠一期新建工程標單930908_3M南科廠一期新建工程標單930908_3M南科廠一期新建工程標單931011_3M南科廠一期新建工程預算931019_HS_fab3倉庫940307三版預算維護用-1_給工地參考瀚倉預算940407(new)" xfId="2494"/>
    <cellStyle name="_鴻海頂埔2期_3M建廠(立體停車場)930727_3M建廠(立體停車場)930729_3M南科廠一期新建工程標單930908_3M南科廠一期新建工程標單930908_3M南科廠一期新建工程標單931011_3M南科廠一期新建工程預算931019_地政案成本(吳)941020" xfId="2495"/>
    <cellStyle name="_鴻海頂埔2期_3M建廠(立體停車場)930727_3M建廠(立體停車場)930729_3M南科廠一期新建工程標單930908_3M南科廠一期新建工程標單930908_3M南科廠一期新建工程標單931011_3M南科廠一期新建工程預算931019_地政案成本--工地預算" xfId="2496"/>
    <cellStyle name="_鴻海頂埔2期_3M建廠(立體停車場)930727_3M建廠(立體停車場)930729_3M南科廠一期新建工程標單930908_3M南科廠一期新建工程標單930908_3M南科廠一期新建工程標單931011_3M南科廠一期新建工程標單931011" xfId="2497"/>
    <cellStyle name="_鴻海頂埔2期_3M建廠(立體停車場)930727_3M建廠(立體停車場)930729_3M南科廠一期新建工程標單930908_3M南科廠一期新建工程標單930908_3M南科廠一期新建工程標單931011_3M南科廠一期新建工程標單931011_HS_fab3倉庫940307三版預算維護用-1" xfId="2498"/>
    <cellStyle name="_鴻海頂埔2期_3M建廠(立體停車場)930727_3M建廠(立體停車場)930729_3M南科廠一期新建工程標單930908_3M南科廠一期新建工程標單930908_3M南科廠一期新建工程標單931011_3M南科廠一期新建工程標單931011_HS_fab3倉庫940307三版預算維護用-1_給工地參考瀚倉預算940407(new)" xfId="2499"/>
    <cellStyle name="_鴻海頂埔2期_3M建廠(立體停車場)930727_3M建廠(立體停車場)930729_3M南科廠一期新建工程標單930908_3M南科廠一期新建工程標單930908_3M南科廠一期新建工程標單931011_3M南科廠一期新建工程標單931011_地政案成本(吳)941020" xfId="2500"/>
    <cellStyle name="_鴻海頂埔2期_3M建廠(立體停車場)930727_3M建廠(立體停車場)930729_3M南科廠一期新建工程標單930908_3M南科廠一期新建工程標單930908_3M南科廠一期新建工程標單931011_3M南科廠一期新建工程標單931011_地政案成本--工地預算" xfId="2501"/>
    <cellStyle name="_鴻海頂埔2期_3M建廠(立體停車場)930727_3M建廠(立體停車場)930729_3M南科廠一期新建工程標單930908_3M南科廠一期新建工程標單930908_3M南科廠一期新建工程標單931011_3M南科廠一期新建工程標單931011_統包工程設計費及規費" xfId="2502"/>
    <cellStyle name="_鴻海頂埔2期_3M建廠(立體停車場)930727_3M建廠(立體停車場)930729_3M南科廠一期新建工程標單930908_3M南科廠一期新建工程標單930908_3M南科廠一期新建工程標單931011_HS_fab3倉庫940307三版預算維護用-1" xfId="2503"/>
    <cellStyle name="_鴻海頂埔2期_3M建廠(立體停車場)930727_3M建廠(立體停車場)930729_3M南科廠一期新建工程標單930908_3M南科廠一期新建工程標單930908_3M南科廠一期新建工程標單931011_HS_fab3倉庫940307三版預算維護用-1_給工地參考瀚倉預算940407(new)" xfId="2504"/>
    <cellStyle name="_鴻海頂埔2期_3M建廠(立體停車場)930727_3M建廠(立體停車場)930729_3M南科廠一期新建工程標單930908_3M南科廠一期新建工程標單930908_3M南科廠一期新建工程標單931011_地政案成本(吳)941020" xfId="2505"/>
    <cellStyle name="_鴻海頂埔2期_3M建廠(立體停車場)930727_3M建廠(立體停車場)930729_3M南科廠一期新建工程標單930908_3M南科廠一期新建工程標單930908_3M南科廠一期新建工程標單931011_地政案成本--工地預算" xfId="2506"/>
    <cellStyle name="_鴻海頂埔2期_3M建廠(立體停車場)930727_3M建廠(立體停車場)930729_3M南科廠一期新建工程標單930908_3M南科廠一期新建工程標單930908_3M南科廠一期新建工程標單931011_統包工程設計費及規費" xfId="2507"/>
    <cellStyle name="_鴻海頂埔2期_3M建廠(立體停車場)930727_3M建廠(立體停車場)930729_3M南科廠一期新建工程標單930908_3M南科廠一期新建工程標單930908_HS_fab3倉庫940307三版預算維護用-1" xfId="2508"/>
    <cellStyle name="_鴻海頂埔2期_3M建廠(立體停車場)930727_3M建廠(立體停車場)930729_3M南科廠一期新建工程標單930908_3M南科廠一期新建工程標單930908_HS_fab3倉庫940307三版預算維護用-1_給工地參考瀚倉預算940407(new)" xfId="2509"/>
    <cellStyle name="_鴻海頂埔2期_3M建廠(立體停車場)930727_3M建廠(立體停車場)930729_3M南科廠一期新建工程標單930908_3M南科廠一期新建工程標單930908_地政案成本(吳)941020" xfId="2510"/>
    <cellStyle name="_鴻海頂埔2期_3M建廠(立體停車場)930727_3M建廠(立體停車場)930729_3M南科廠一期新建工程標單930908_3M南科廠一期新建工程標單930908_地政案成本--工地預算" xfId="2511"/>
    <cellStyle name="_鴻海頂埔2期_3M建廠(立體停車場)930727_3M建廠(立體停車場)930729_3M南科廠一期新建工程標單930908_3M南科廠一期新建工程標單930908_統包工程設計費及規費" xfId="2512"/>
    <cellStyle name="_鴻海頂埔2期_3M建廠(立體停車場)930727_3M建廠(立體停車場)930729_3M南科廠一期新建工程標單930908_3M南科廠一期新建工程標單931011" xfId="2513"/>
    <cellStyle name="_鴻海頂埔2期_3M建廠(立體停車場)930727_3M建廠(立體停車場)930729_3M南科廠一期新建工程標單930908_3M南科廠一期新建工程標單931011_HS_fab3倉庫940307三版預算維護用-1" xfId="2514"/>
    <cellStyle name="_鴻海頂埔2期_3M建廠(立體停車場)930727_3M建廠(立體停車場)930729_3M南科廠一期新建工程標單930908_3M南科廠一期新建工程標單931011_HS_fab3倉庫940307三版預算維護用-1_給工地參考瀚倉預算940407(new)" xfId="2515"/>
    <cellStyle name="_鴻海頂埔2期_3M建廠(立體停車場)930727_3M建廠(立體停車場)930729_3M南科廠一期新建工程標單930908_3M南科廠一期新建工程標單931011_地政案成本(吳)941020" xfId="2516"/>
    <cellStyle name="_鴻海頂埔2期_3M建廠(立體停車場)930727_3M建廠(立體停車場)930729_3M南科廠一期新建工程標單930908_3M南科廠一期新建工程標單931011_地政案成本--工地預算" xfId="2517"/>
    <cellStyle name="_鴻海頂埔2期_3M建廠(立體停車場)930727_3M建廠(立體停車場)930729_3M南科廠一期新建工程標單930908_3M南科廠一期新建工程標單931011_統包工程設計費及規費" xfId="2518"/>
    <cellStyle name="_鴻海頂埔2期_3M建廠(立體停車場)930727_3M建廠(立體停車場)930729_3M南科廠一期新建工程標單930908_HS_fab3倉庫940307三版預算維護用-1" xfId="2519"/>
    <cellStyle name="_鴻海頂埔2期_3M建廠(立體停車場)930727_3M建廠(立體停車場)930729_3M南科廠一期新建工程標單930908_HS_fab3倉庫940307三版預算維護用-1_給工地參考瀚倉預算940407(new)" xfId="2520"/>
    <cellStyle name="_鴻海頂埔2期_3M建廠(立體停車場)930727_3M建廠(立體停車場)930729_3M南科廠一期新建工程標單930908_地政案成本(吳)941020" xfId="2521"/>
    <cellStyle name="_鴻海頂埔2期_3M建廠(立體停車場)930727_3M建廠(立體停車場)930729_3M南科廠一期新建工程標單930908_地政案成本--工地預算" xfId="2522"/>
    <cellStyle name="_鴻海頂埔2期_3M建廠(立體停車場)930727_3M建廠(立體停車場)930729_3M南科廠一期新建工程標單930908_統包工程設計費及規費" xfId="2523"/>
    <cellStyle name="_鴻海頂埔2期_3M建廠(立體停車場)930727_3M建廠(立體停車場)930729_3M南科廠一期新建工程標單931011" xfId="2524"/>
    <cellStyle name="_鴻海頂埔2期_3M建廠(立體停車場)930727_3M建廠(立體停車場)930729_3M南科廠一期新建工程標單931011_3M南科廠一期新建工程預算931019" xfId="2525"/>
    <cellStyle name="_鴻海頂埔2期_3M建廠(立體停車場)930727_3M建廠(立體停車場)930729_3M南科廠一期新建工程標單931011_3M南科廠一期新建工程預算931019_HS_fab3倉庫940307三版預算維護用-1" xfId="2526"/>
    <cellStyle name="_鴻海頂埔2期_3M建廠(立體停車場)930727_3M建廠(立體停車場)930729_3M南科廠一期新建工程標單931011_3M南科廠一期新建工程預算931019_HS_fab3倉庫940307三版預算維護用-1_給工地參考瀚倉預算940407(new)" xfId="2527"/>
    <cellStyle name="_鴻海頂埔2期_3M建廠(立體停車場)930727_3M建廠(立體停車場)930729_3M南科廠一期新建工程標單931011_3M南科廠一期新建工程預算931019_地政案成本(吳)941020" xfId="2528"/>
    <cellStyle name="_鴻海頂埔2期_3M建廠(立體停車場)930727_3M建廠(立體停車場)930729_3M南科廠一期新建工程標單931011_3M南科廠一期新建工程預算931019_地政案成本--工地預算" xfId="2529"/>
    <cellStyle name="_鴻海頂埔2期_3M建廠(立體停車場)930727_3M建廠(立體停車場)930729_3M南科廠一期新建工程標單931011_3M南科廠一期新建工程標單931011" xfId="2530"/>
    <cellStyle name="_鴻海頂埔2期_3M建廠(立體停車場)930727_3M建廠(立體停車場)930729_3M南科廠一期新建工程標單931011_3M南科廠一期新建工程標單931011_HS_fab3倉庫940307三版預算維護用-1" xfId="2531"/>
    <cellStyle name="_鴻海頂埔2期_3M建廠(立體停車場)930727_3M建廠(立體停車場)930729_3M南科廠一期新建工程標單931011_3M南科廠一期新建工程標單931011_HS_fab3倉庫940307三版預算維護用-1_給工地參考瀚倉預算940407(new)" xfId="2532"/>
    <cellStyle name="_鴻海頂埔2期_3M建廠(立體停車場)930727_3M建廠(立體停車場)930729_3M南科廠一期新建工程標單931011_3M南科廠一期新建工程標單931011_地政案成本(吳)941020" xfId="2533"/>
    <cellStyle name="_鴻海頂埔2期_3M建廠(立體停車場)930727_3M建廠(立體停車場)930729_3M南科廠一期新建工程標單931011_3M南科廠一期新建工程標單931011_地政案成本--工地預算" xfId="2534"/>
    <cellStyle name="_鴻海頂埔2期_3M建廠(立體停車場)930727_3M建廠(立體停車場)930729_3M南科廠一期新建工程標單931011_3M南科廠一期新建工程標單931011_統包工程設計費及規費" xfId="2535"/>
    <cellStyle name="_鴻海頂埔2期_3M建廠(立體停車場)930727_3M建廠(立體停車場)930729_3M南科廠一期新建工程標單931011_HS_fab3倉庫940307三版預算維護用-1" xfId="2536"/>
    <cellStyle name="_鴻海頂埔2期_3M建廠(立體停車場)930727_3M建廠(立體停車場)930729_3M南科廠一期新建工程標單931011_HS_fab3倉庫940307三版預算維護用-1_給工地參考瀚倉預算940407(new)" xfId="2537"/>
    <cellStyle name="_鴻海頂埔2期_3M建廠(立體停車場)930727_3M建廠(立體停車場)930729_3M南科廠一期新建工程標單931011_地政案成本(吳)941020" xfId="2538"/>
    <cellStyle name="_鴻海頂埔2期_3M建廠(立體停車場)930727_3M建廠(立體停車場)930729_3M南科廠一期新建工程標單931011_地政案成本--工地預算" xfId="2539"/>
    <cellStyle name="_鴻海頂埔2期_3M建廠(立體停車場)930727_3M建廠(立體停車場)930729_3M南科廠一期新建工程標單931011_統包工程設計費及規費" xfId="2540"/>
    <cellStyle name="_鴻海頂埔2期_3M建廠(立體停車場)930727_3M建廠(立體停車場)930729_HS_fab3倉庫940307三版預算維護用-1" xfId="2541"/>
    <cellStyle name="_鴻海頂埔2期_3M建廠(立體停車場)930727_3M建廠(立體停車場)930729_HS_fab3倉庫940307三版預算維護用-1_給工地參考瀚倉預算940407(new)" xfId="2542"/>
    <cellStyle name="_鴻海頂埔2期_3M建廠(立體停車場)930727_3M建廠(立體停車場)930729_地政案成本(吳)941020" xfId="2543"/>
    <cellStyle name="_鴻海頂埔2期_3M建廠(立體停車場)930727_3M建廠(立體停車場)930729_地政案成本--工地預算" xfId="2544"/>
    <cellStyle name="_鴻海頂埔2期_3M建廠(立體停車場)930727_3M建廠(立體停車場)930729_統包工程設計費及規費" xfId="2545"/>
    <cellStyle name="_鴻海頂埔2期_3M建廠(立體停車場)930727_3M建廠(立體停車場)930810-2" xfId="2546"/>
    <cellStyle name="_鴻海頂埔2期_3M建廠(立體停車場)930727_3M建廠(立體停車場)930810-2_3M南科廠一期新建工程標單930908" xfId="2547"/>
    <cellStyle name="_鴻海頂埔2期_3M建廠(立體停車場)930727_3M建廠(立體停車場)930810-2_3M南科廠一期新建工程標單930908_3M南科廠一期新建工程預算931019" xfId="2548"/>
    <cellStyle name="_鴻海頂埔2期_3M建廠(立體停車場)930727_3M建廠(立體停車場)930810-2_3M南科廠一期新建工程標單930908_3M南科廠一期新建工程預算931019_HS_fab3倉庫940307三版預算維護用-1" xfId="2549"/>
    <cellStyle name="_鴻海頂埔2期_3M建廠(立體停車場)930727_3M建廠(立體停車場)930810-2_3M南科廠一期新建工程標單930908_3M南科廠一期新建工程預算931019_HS_fab3倉庫940307三版預算維護用-1_給工地參考瀚倉預算940407(new)" xfId="2550"/>
    <cellStyle name="_鴻海頂埔2期_3M建廠(立體停車場)930727_3M建廠(立體停車場)930810-2_3M南科廠一期新建工程標單930908_3M南科廠一期新建工程預算931019_地政案成本(吳)941020" xfId="2551"/>
    <cellStyle name="_鴻海頂埔2期_3M建廠(立體停車場)930727_3M建廠(立體停車場)930810-2_3M南科廠一期新建工程標單930908_3M南科廠一期新建工程預算931019_地政案成本--工地預算" xfId="2552"/>
    <cellStyle name="_鴻海頂埔2期_3M建廠(立體停車場)930727_3M建廠(立體停車場)930810-2_3M南科廠一期新建工程標單930908_3M南科廠一期新建工程標單930908" xfId="2553"/>
    <cellStyle name="_鴻海頂埔2期_3M建廠(立體停車場)930727_3M建廠(立體停車場)930810-2_3M南科廠一期新建工程標單930908_3M南科廠一期新建工程標單930908_3M南科廠一期新建工程標單931011" xfId="2554"/>
    <cellStyle name="_鴻海頂埔2期_3M建廠(立體停車場)930727_3M建廠(立體停車場)930810-2_3M南科廠一期新建工程標單930908_3M南科廠一期新建工程標單930908_3M南科廠一期新建工程標單931011_3M南科廠一期新建工程預算931019" xfId="2555"/>
    <cellStyle name="_鴻海頂埔2期_3M建廠(立體停車場)930727_3M建廠(立體停車場)930810-2_3M南科廠一期新建工程標單930908_3M南科廠一期新建工程標單930908_3M南科廠一期新建工程標單931011_3M南科廠一期新建工程預算931019_HS_fab3倉庫940307三版預算維護用-1" xfId="2556"/>
    <cellStyle name="_鴻海頂埔2期_3M建廠(立體停車場)930727_3M建廠(立體停車場)930810-2_3M南科廠一期新建工程標單930908_3M南科廠一期新建工程標單930908_3M南科廠一期新建工程標單931011_3M南科廠一期新建工程預算931019_HS_fab3倉庫940307三版預算維護用-1_給工地參考瀚倉預算940407(new)" xfId="2557"/>
    <cellStyle name="_鴻海頂埔2期_3M建廠(立體停車場)930727_3M建廠(立體停車場)930810-2_3M南科廠一期新建工程標單930908_3M南科廠一期新建工程標單930908_3M南科廠一期新建工程標單931011_3M南科廠一期新建工程預算931019_地政案成本(吳)941020" xfId="2558"/>
    <cellStyle name="_鴻海頂埔2期_3M建廠(立體停車場)930727_3M建廠(立體停車場)930810-2_3M南科廠一期新建工程標單930908_3M南科廠一期新建工程標單930908_3M南科廠一期新建工程標單931011_3M南科廠一期新建工程預算931019_地政案成本--工地預算" xfId="2559"/>
    <cellStyle name="_鴻海頂埔2期_3M建廠(立體停車場)930727_3M建廠(立體停車場)930810-2_3M南科廠一期新建工程標單930908_3M南科廠一期新建工程標單930908_3M南科廠一期新建工程標單931011_3M南科廠一期新建工程標單931011" xfId="2560"/>
    <cellStyle name="_鴻海頂埔2期_3M建廠(立體停車場)930727_3M建廠(立體停車場)930810-2_3M南科廠一期新建工程標單930908_3M南科廠一期新建工程標單930908_3M南科廠一期新建工程標單931011_3M南科廠一期新建工程標單931011_HS_fab3倉庫940307三版預算維護用-1" xfId="2561"/>
    <cellStyle name="_鴻海頂埔2期_3M建廠(立體停車場)930727_3M建廠(立體停車場)930810-2_3M南科廠一期新建工程標單930908_3M南科廠一期新建工程標單930908_3M南科廠一期新建工程標單931011_3M南科廠一期新建工程標單931011_HS_fab3倉庫940307三版預算維護用-1_給工地參考瀚倉預算940407(new)" xfId="2562"/>
    <cellStyle name="_鴻海頂埔2期_3M建廠(立體停車場)930727_3M建廠(立體停車場)930810-2_3M南科廠一期新建工程標單930908_3M南科廠一期新建工程標單930908_3M南科廠一期新建工程標單931011_3M南科廠一期新建工程標單931011_地政案成本(吳)941020" xfId="2563"/>
    <cellStyle name="_鴻海頂埔2期_3M建廠(立體停車場)930727_3M建廠(立體停車場)930810-2_3M南科廠一期新建工程標單930908_3M南科廠一期新建工程標單930908_3M南科廠一期新建工程標單931011_3M南科廠一期新建工程標單931011_地政案成本--工地預算" xfId="2564"/>
    <cellStyle name="_鴻海頂埔2期_3M建廠(立體停車場)930727_3M建廠(立體停車場)930810-2_3M南科廠一期新建工程標單930908_3M南科廠一期新建工程標單930908_3M南科廠一期新建工程標單931011_3M南科廠一期新建工程標單931011_統包工程設計費及規費" xfId="2565"/>
    <cellStyle name="_鴻海頂埔2期_3M建廠(立體停車場)930727_3M建廠(立體停車場)930810-2_3M南科廠一期新建工程標單930908_3M南科廠一期新建工程標單930908_3M南科廠一期新建工程標單931011_HS_fab3倉庫940307三版預算維護用-1" xfId="2566"/>
    <cellStyle name="_鴻海頂埔2期_3M建廠(立體停車場)930727_3M建廠(立體停車場)930810-2_3M南科廠一期新建工程標單930908_3M南科廠一期新建工程標單930908_3M南科廠一期新建工程標單931011_HS_fab3倉庫940307三版預算維護用-1_給工地參考瀚倉預算940407(new)" xfId="2567"/>
    <cellStyle name="_鴻海頂埔2期_3M建廠(立體停車場)930727_3M建廠(立體停車場)930810-2_3M南科廠一期新建工程標單930908_3M南科廠一期新建工程標單930908_3M南科廠一期新建工程標單931011_地政案成本(吳)941020" xfId="2568"/>
    <cellStyle name="_鴻海頂埔2期_3M建廠(立體停車場)930727_3M建廠(立體停車場)930810-2_3M南科廠一期新建工程標單930908_3M南科廠一期新建工程標單930908_3M南科廠一期新建工程標單931011_地政案成本--工地預算" xfId="2569"/>
    <cellStyle name="_鴻海頂埔2期_3M建廠(立體停車場)930727_3M建廠(立體停車場)930810-2_3M南科廠一期新建工程標單930908_3M南科廠一期新建工程標單930908_3M南科廠一期新建工程標單931011_統包工程設計費及規費" xfId="2570"/>
    <cellStyle name="_鴻海頂埔2期_3M建廠(立體停車場)930727_3M建廠(立體停車場)930810-2_3M南科廠一期新建工程標單930908_3M南科廠一期新建工程標單930908_HS_fab3倉庫940307三版預算維護用-1" xfId="2571"/>
    <cellStyle name="_鴻海頂埔2期_3M建廠(立體停車場)930727_3M建廠(立體停車場)930810-2_3M南科廠一期新建工程標單930908_3M南科廠一期新建工程標單930908_HS_fab3倉庫940307三版預算維護用-1_給工地參考瀚倉預算940407(new)" xfId="2572"/>
    <cellStyle name="_鴻海頂埔2期_3M建廠(立體停車場)930727_3M建廠(立體停車場)930810-2_3M南科廠一期新建工程標單930908_3M南科廠一期新建工程標單930908_地政案成本(吳)941020" xfId="2573"/>
    <cellStyle name="_鴻海頂埔2期_3M建廠(立體停車場)930727_3M建廠(立體停車場)930810-2_3M南科廠一期新建工程標單930908_3M南科廠一期新建工程標單930908_地政案成本--工地預算" xfId="2574"/>
    <cellStyle name="_鴻海頂埔2期_3M建廠(立體停車場)930727_3M建廠(立體停車場)930810-2_3M南科廠一期新建工程標單930908_3M南科廠一期新建工程標單930908_統包工程設計費及規費" xfId="2575"/>
    <cellStyle name="_鴻海頂埔2期_3M建廠(立體停車場)930727_3M建廠(立體停車場)930810-2_3M南科廠一期新建工程標單930908_3M南科廠一期新建工程標單931011" xfId="2576"/>
    <cellStyle name="_鴻海頂埔2期_3M建廠(立體停車場)930727_3M建廠(立體停車場)930810-2_3M南科廠一期新建工程標單930908_3M南科廠一期新建工程標單931011_HS_fab3倉庫940307三版預算維護用-1" xfId="2577"/>
    <cellStyle name="_鴻海頂埔2期_3M建廠(立體停車場)930727_3M建廠(立體停車場)930810-2_3M南科廠一期新建工程標單930908_3M南科廠一期新建工程標單931011_HS_fab3倉庫940307三版預算維護用-1_給工地參考瀚倉預算940407(new)" xfId="2578"/>
    <cellStyle name="_鴻海頂埔2期_3M建廠(立體停車場)930727_3M建廠(立體停車場)930810-2_3M南科廠一期新建工程標單930908_3M南科廠一期新建工程標單931011_地政案成本(吳)941020" xfId="2579"/>
    <cellStyle name="_鴻海頂埔2期_3M建廠(立體停車場)930727_3M建廠(立體停車場)930810-2_3M南科廠一期新建工程標單930908_3M南科廠一期新建工程標單931011_地政案成本--工地預算" xfId="2580"/>
    <cellStyle name="_鴻海頂埔2期_3M建廠(立體停車場)930727_3M建廠(立體停車場)930810-2_3M南科廠一期新建工程標單930908_3M南科廠一期新建工程標單931011_統包工程設計費及規費" xfId="2581"/>
    <cellStyle name="_鴻海頂埔2期_3M建廠(立體停車場)930727_3M建廠(立體停車場)930810-2_3M南科廠一期新建工程標單930908_HS_fab3倉庫940307三版預算維護用-1" xfId="2582"/>
    <cellStyle name="_鴻海頂埔2期_3M建廠(立體停車場)930727_3M建廠(立體停車場)930810-2_3M南科廠一期新建工程標單930908_HS_fab3倉庫940307三版預算維護用-1_給工地參考瀚倉預算940407(new)" xfId="2583"/>
    <cellStyle name="_鴻海頂埔2期_3M建廠(立體停車場)930727_3M建廠(立體停車場)930810-2_3M南科廠一期新建工程標單930908_地政案成本(吳)941020" xfId="2584"/>
    <cellStyle name="_鴻海頂埔2期_3M建廠(立體停車場)930727_3M建廠(立體停車場)930810-2_3M南科廠一期新建工程標單930908_地政案成本--工地預算" xfId="2585"/>
    <cellStyle name="_鴻海頂埔2期_3M建廠(立體停車場)930727_3M建廠(立體停車場)930810-2_3M南科廠一期新建工程標單930908_統包工程設計費及規費" xfId="2586"/>
    <cellStyle name="_鴻海頂埔2期_3M建廠(立體停車場)930727_3M建廠(立體停車場)930810-2_3M南科廠一期新建工程標單931011" xfId="2587"/>
    <cellStyle name="_鴻海頂埔2期_3M建廠(立體停車場)930727_3M建廠(立體停車場)930810-2_3M南科廠一期新建工程標單931011_3M南科廠一期新建工程預算931019" xfId="2588"/>
    <cellStyle name="_鴻海頂埔2期_3M建廠(立體停車場)930727_3M建廠(立體停車場)930810-2_3M南科廠一期新建工程標單931011_3M南科廠一期新建工程預算931019_HS_fab3倉庫940307三版預算維護用-1" xfId="2589"/>
    <cellStyle name="_鴻海頂埔2期_3M建廠(立體停車場)930727_3M建廠(立體停車場)930810-2_3M南科廠一期新建工程標單931011_3M南科廠一期新建工程預算931019_HS_fab3倉庫940307三版預算維護用-1_給工地參考瀚倉預算940407(new)" xfId="2590"/>
    <cellStyle name="_鴻海頂埔2期_3M建廠(立體停車場)930727_3M建廠(立體停車場)930810-2_3M南科廠一期新建工程標單931011_3M南科廠一期新建工程預算931019_地政案成本(吳)941020" xfId="2591"/>
    <cellStyle name="_鴻海頂埔2期_3M建廠(立體停車場)930727_3M建廠(立體停車場)930810-2_3M南科廠一期新建工程標單931011_3M南科廠一期新建工程預算931019_地政案成本--工地預算" xfId="2592"/>
    <cellStyle name="_鴻海頂埔2期_3M建廠(立體停車場)930727_3M建廠(立體停車場)930810-2_3M南科廠一期新建工程標單931011_3M南科廠一期新建工程標單931011" xfId="2593"/>
    <cellStyle name="_鴻海頂埔2期_3M建廠(立體停車場)930727_3M建廠(立體停車場)930810-2_3M南科廠一期新建工程標單931011_3M南科廠一期新建工程標單931011_HS_fab3倉庫940307三版預算維護用-1" xfId="2594"/>
    <cellStyle name="_鴻海頂埔2期_3M建廠(立體停車場)930727_3M建廠(立體停車場)930810-2_3M南科廠一期新建工程標單931011_3M南科廠一期新建工程標單931011_HS_fab3倉庫940307三版預算維護用-1_給工地參考瀚倉預算940407(new)" xfId="2595"/>
    <cellStyle name="_鴻海頂埔2期_3M建廠(立體停車場)930727_3M建廠(立體停車場)930810-2_3M南科廠一期新建工程標單931011_3M南科廠一期新建工程標單931011_地政案成本(吳)941020" xfId="2596"/>
    <cellStyle name="_鴻海頂埔2期_3M建廠(立體停車場)930727_3M建廠(立體停車場)930810-2_3M南科廠一期新建工程標單931011_3M南科廠一期新建工程標單931011_地政案成本--工地預算" xfId="2597"/>
    <cellStyle name="_鴻海頂埔2期_3M建廠(立體停車場)930727_3M建廠(立體停車場)930810-2_3M南科廠一期新建工程標單931011_3M南科廠一期新建工程標單931011_統包工程設計費及規費" xfId="2598"/>
    <cellStyle name="_鴻海頂埔2期_3M建廠(立體停車場)930727_3M建廠(立體停車場)930810-2_3M南科廠一期新建工程標單931011_HS_fab3倉庫940307三版預算維護用-1" xfId="2599"/>
    <cellStyle name="_鴻海頂埔2期_3M建廠(立體停車場)930727_3M建廠(立體停車場)930810-2_3M南科廠一期新建工程標單931011_HS_fab3倉庫940307三版預算維護用-1_給工地參考瀚倉預算940407(new)" xfId="2600"/>
    <cellStyle name="_鴻海頂埔2期_3M建廠(立體停車場)930727_3M建廠(立體停車場)930810-2_3M南科廠一期新建工程標單931011_地政案成本(吳)941020" xfId="2601"/>
    <cellStyle name="_鴻海頂埔2期_3M建廠(立體停車場)930727_3M建廠(立體停車場)930810-2_3M南科廠一期新建工程標單931011_地政案成本--工地預算" xfId="2602"/>
    <cellStyle name="_鴻海頂埔2期_3M建廠(立體停車場)930727_3M建廠(立體停車場)930810-2_3M南科廠一期新建工程標單931011_統包工程設計費及規費" xfId="2603"/>
    <cellStyle name="_鴻海頂埔2期_3M建廠(立體停車場)930727_3M建廠(立體停車場)930810-2_HS_fab3倉庫940307三版預算維護用-1" xfId="2604"/>
    <cellStyle name="_鴻海頂埔2期_3M建廠(立體停車場)930727_3M建廠(立體停車場)930810-2_HS_fab3倉庫940307三版預算維護用-1_給工地參考瀚倉預算940407(new)" xfId="2605"/>
    <cellStyle name="_鴻海頂埔2期_3M建廠(立體停車場)930727_3M建廠(立體停車場)930810-2_地政案成本(吳)941020" xfId="2606"/>
    <cellStyle name="_鴻海頂埔2期_3M建廠(立體停車場)930727_3M建廠(立體停車場)930810-2_地政案成本--工地預算" xfId="2607"/>
    <cellStyle name="_鴻海頂埔2期_3M建廠(立體停車場)930727_3M建廠(立體停車場)930810-2_統包工程設計費及規費" xfId="2608"/>
    <cellStyle name="_鴻海頂埔2期_3M建廠(立體停車場)930727_3M建廠(立體停車場)930810-3" xfId="2609"/>
    <cellStyle name="_鴻海頂埔2期_3M建廠(立體停車場)930727_3M建廠(立體停車場)930810-3_3M南科廠一期新建工程標單930908" xfId="2610"/>
    <cellStyle name="_鴻海頂埔2期_3M建廠(立體停車場)930727_3M建廠(立體停車場)930810-3_3M南科廠一期新建工程標單930908_3M南科廠一期新建工程預算931019" xfId="2611"/>
    <cellStyle name="_鴻海頂埔2期_3M建廠(立體停車場)930727_3M建廠(立體停車場)930810-3_3M南科廠一期新建工程標單930908_3M南科廠一期新建工程預算931019_HS_fab3倉庫940307三版預算維護用-1" xfId="2612"/>
    <cellStyle name="_鴻海頂埔2期_3M建廠(立體停車場)930727_3M建廠(立體停車場)930810-3_3M南科廠一期新建工程標單930908_3M南科廠一期新建工程預算931019_HS_fab3倉庫940307三版預算維護用-1_給工地參考瀚倉預算940407(new)" xfId="2613"/>
    <cellStyle name="_鴻海頂埔2期_3M建廠(立體停車場)930727_3M建廠(立體停車場)930810-3_3M南科廠一期新建工程標單930908_3M南科廠一期新建工程預算931019_地政案成本(吳)941020" xfId="2614"/>
    <cellStyle name="_鴻海頂埔2期_3M建廠(立體停車場)930727_3M建廠(立體停車場)930810-3_3M南科廠一期新建工程標單930908_3M南科廠一期新建工程預算931019_地政案成本--工地預算" xfId="2615"/>
    <cellStyle name="_鴻海頂埔2期_3M建廠(立體停車場)930727_3M建廠(立體停車場)930810-3_3M南科廠一期新建工程標單930908_3M南科廠一期新建工程標單930908" xfId="2616"/>
    <cellStyle name="_鴻海頂埔2期_3M建廠(立體停車場)930727_3M建廠(立體停車場)930810-3_3M南科廠一期新建工程標單930908_3M南科廠一期新建工程標單930908_3M南科廠一期新建工程標單931011" xfId="2617"/>
    <cellStyle name="_鴻海頂埔2期_3M建廠(立體停車場)930727_3M建廠(立體停車場)930810-3_3M南科廠一期新建工程標單930908_3M南科廠一期新建工程標單930908_3M南科廠一期新建工程標單931011_3M南科廠一期新建工程預算931019" xfId="2618"/>
    <cellStyle name="_鴻海頂埔2期_3M建廠(立體停車場)930727_3M建廠(立體停車場)930810-3_3M南科廠一期新建工程標單930908_3M南科廠一期新建工程標單930908_3M南科廠一期新建工程標單931011_3M南科廠一期新建工程預算931019_HS_fab3倉庫940307三版預算維護用-1" xfId="2619"/>
    <cellStyle name="_鴻海頂埔2期_3M建廠(立體停車場)930727_3M建廠(立體停車場)930810-3_3M南科廠一期新建工程標單930908_3M南科廠一期新建工程標單930908_3M南科廠一期新建工程標單931011_3M南科廠一期新建工程預算931019_HS_fab3倉庫940307三版預算維護用-1_給工地參考瀚倉預算940407(new)" xfId="2620"/>
    <cellStyle name="_鴻海頂埔2期_3M建廠(立體停車場)930727_3M建廠(立體停車場)930810-3_3M南科廠一期新建工程標單930908_3M南科廠一期新建工程標單930908_3M南科廠一期新建工程標單931011_3M南科廠一期新建工程預算931019_地政案成本(吳)941020" xfId="2621"/>
    <cellStyle name="_鴻海頂埔2期_3M建廠(立體停車場)930727_3M建廠(立體停車場)930810-3_3M南科廠一期新建工程標單930908_3M南科廠一期新建工程標單930908_3M南科廠一期新建工程標單931011_3M南科廠一期新建工程預算931019_地政案成本--工地預算" xfId="2622"/>
    <cellStyle name="_鴻海頂埔2期_3M建廠(立體停車場)930727_3M建廠(立體停車場)930810-3_3M南科廠一期新建工程標單930908_3M南科廠一期新建工程標單930908_3M南科廠一期新建工程標單931011_3M南科廠一期新建工程標單931011" xfId="2623"/>
    <cellStyle name="_鴻海頂埔2期_3M建廠(立體停車場)930727_3M建廠(立體停車場)930810-3_3M南科廠一期新建工程標單930908_3M南科廠一期新建工程標單930908_3M南科廠一期新建工程標單931011_3M南科廠一期新建工程標單931011_HS_fab3倉庫940307三版預算維護用-1" xfId="2624"/>
    <cellStyle name="_鴻海頂埔2期_3M建廠(立體停車場)930727_3M建廠(立體停車場)930810-3_3M南科廠一期新建工程標單930908_3M南科廠一期新建工程標單930908_3M南科廠一期新建工程標單931011_3M南科廠一期新建工程標單931011_HS_fab3倉庫940307三版預算維護用-1_給工地參考瀚倉預算940407(new)" xfId="2625"/>
    <cellStyle name="_鴻海頂埔2期_3M建廠(立體停車場)930727_3M建廠(立體停車場)930810-3_3M南科廠一期新建工程標單930908_3M南科廠一期新建工程標單930908_3M南科廠一期新建工程標單931011_3M南科廠一期新建工程標單931011_地政案成本(吳)941020" xfId="2626"/>
    <cellStyle name="_鴻海頂埔2期_3M建廠(立體停車場)930727_3M建廠(立體停車場)930810-3_3M南科廠一期新建工程標單930908_3M南科廠一期新建工程標單930908_3M南科廠一期新建工程標單931011_3M南科廠一期新建工程標單931011_地政案成本--工地預算" xfId="2627"/>
    <cellStyle name="_鴻海頂埔2期_3M建廠(立體停車場)930727_3M建廠(立體停車場)930810-3_3M南科廠一期新建工程標單930908_3M南科廠一期新建工程標單930908_3M南科廠一期新建工程標單931011_3M南科廠一期新建工程標單931011_統包工程設計費及規費" xfId="2628"/>
    <cellStyle name="_鴻海頂埔2期_3M建廠(立體停車場)930727_3M建廠(立體停車場)930810-3_3M南科廠一期新建工程標單930908_3M南科廠一期新建工程標單930908_3M南科廠一期新建工程標單931011_HS_fab3倉庫940307三版預算維護用-1" xfId="2629"/>
    <cellStyle name="_鴻海頂埔2期_3M建廠(立體停車場)930727_3M建廠(立體停車場)930810-3_3M南科廠一期新建工程標單930908_3M南科廠一期新建工程標單930908_3M南科廠一期新建工程標單931011_HS_fab3倉庫940307三版預算維護用-1_給工地參考瀚倉預算940407(new)" xfId="2630"/>
    <cellStyle name="_鴻海頂埔2期_3M建廠(立體停車場)930727_3M建廠(立體停車場)930810-3_3M南科廠一期新建工程標單930908_3M南科廠一期新建工程標單930908_3M南科廠一期新建工程標單931011_地政案成本(吳)941020" xfId="2631"/>
    <cellStyle name="_鴻海頂埔2期_3M建廠(立體停車場)930727_3M建廠(立體停車場)930810-3_3M南科廠一期新建工程標單930908_3M南科廠一期新建工程標單930908_3M南科廠一期新建工程標單931011_地政案成本--工地預算" xfId="2632"/>
    <cellStyle name="_鴻海頂埔2期_3M建廠(立體停車場)930727_3M建廠(立體停車場)930810-3_3M南科廠一期新建工程標單930908_3M南科廠一期新建工程標單930908_3M南科廠一期新建工程標單931011_統包工程設計費及規費" xfId="2633"/>
    <cellStyle name="_鴻海頂埔2期_3M建廠(立體停車場)930727_3M建廠(立體停車場)930810-3_3M南科廠一期新建工程標單930908_3M南科廠一期新建工程標單930908_HS_fab3倉庫940307三版預算維護用-1" xfId="2634"/>
    <cellStyle name="_鴻海頂埔2期_3M建廠(立體停車場)930727_3M建廠(立體停車場)930810-3_3M南科廠一期新建工程標單930908_3M南科廠一期新建工程標單930908_HS_fab3倉庫940307三版預算維護用-1_給工地參考瀚倉預算940407(new)" xfId="2635"/>
    <cellStyle name="_鴻海頂埔2期_3M建廠(立體停車場)930727_3M建廠(立體停車場)930810-3_3M南科廠一期新建工程標單930908_3M南科廠一期新建工程標單930908_地政案成本(吳)941020" xfId="2636"/>
    <cellStyle name="_鴻海頂埔2期_3M建廠(立體停車場)930727_3M建廠(立體停車場)930810-3_3M南科廠一期新建工程標單930908_3M南科廠一期新建工程標單930908_地政案成本--工地預算" xfId="2637"/>
    <cellStyle name="_鴻海頂埔2期_3M建廠(立體停車場)930727_3M建廠(立體停車場)930810-3_3M南科廠一期新建工程標單930908_3M南科廠一期新建工程標單930908_統包工程設計費及規費" xfId="2638"/>
    <cellStyle name="_鴻海頂埔2期_3M建廠(立體停車場)930727_3M建廠(立體停車場)930810-3_3M南科廠一期新建工程標單930908_3M南科廠一期新建工程標單931011" xfId="2639"/>
    <cellStyle name="_鴻海頂埔2期_3M建廠(立體停車場)930727_3M建廠(立體停車場)930810-3_3M南科廠一期新建工程標單930908_3M南科廠一期新建工程標單931011_HS_fab3倉庫940307三版預算維護用-1" xfId="2640"/>
    <cellStyle name="_鴻海頂埔2期_3M建廠(立體停車場)930727_3M建廠(立體停車場)930810-3_3M南科廠一期新建工程標單930908_3M南科廠一期新建工程標單931011_HS_fab3倉庫940307三版預算維護用-1_給工地參考瀚倉預算940407(new)" xfId="2641"/>
    <cellStyle name="_鴻海頂埔2期_3M建廠(立體停車場)930727_3M建廠(立體停車場)930810-3_3M南科廠一期新建工程標單930908_3M南科廠一期新建工程標單931011_地政案成本(吳)941020" xfId="2642"/>
    <cellStyle name="_鴻海頂埔2期_3M建廠(立體停車場)930727_3M建廠(立體停車場)930810-3_3M南科廠一期新建工程標單930908_3M南科廠一期新建工程標單931011_地政案成本--工地預算" xfId="2643"/>
    <cellStyle name="_鴻海頂埔2期_3M建廠(立體停車場)930727_3M建廠(立體停車場)930810-3_3M南科廠一期新建工程標單930908_3M南科廠一期新建工程標單931011_統包工程設計費及規費" xfId="2644"/>
    <cellStyle name="_鴻海頂埔2期_3M建廠(立體停車場)930727_3M建廠(立體停車場)930810-3_3M南科廠一期新建工程標單930908_HS_fab3倉庫940307三版預算維護用-1" xfId="2645"/>
    <cellStyle name="_鴻海頂埔2期_3M建廠(立體停車場)930727_3M建廠(立體停車場)930810-3_3M南科廠一期新建工程標單930908_HS_fab3倉庫940307三版預算維護用-1_給工地參考瀚倉預算940407(new)" xfId="2646"/>
    <cellStyle name="_鴻海頂埔2期_3M建廠(立體停車場)930727_3M建廠(立體停車場)930810-3_3M南科廠一期新建工程標單930908_地政案成本(吳)941020" xfId="2647"/>
    <cellStyle name="_鴻海頂埔2期_3M建廠(立體停車場)930727_3M建廠(立體停車場)930810-3_3M南科廠一期新建工程標單930908_地政案成本--工地預算" xfId="2648"/>
    <cellStyle name="_鴻海頂埔2期_3M建廠(立體停車場)930727_3M建廠(立體停車場)930810-3_3M南科廠一期新建工程標單930908_統包工程設計費及規費" xfId="2649"/>
    <cellStyle name="_鴻海頂埔2期_3M建廠(立體停車場)930727_3M建廠(立體停車場)930810-3_3M南科廠一期新建工程標單931011" xfId="2650"/>
    <cellStyle name="_鴻海頂埔2期_3M建廠(立體停車場)930727_3M建廠(立體停車場)930810-3_3M南科廠一期新建工程標單931011_3M南科廠一期新建工程預算931019" xfId="2651"/>
    <cellStyle name="_鴻海頂埔2期_3M建廠(立體停車場)930727_3M建廠(立體停車場)930810-3_3M南科廠一期新建工程標單931011_3M南科廠一期新建工程預算931019_HS_fab3倉庫940307三版預算維護用-1" xfId="2652"/>
    <cellStyle name="_鴻海頂埔2期_3M建廠(立體停車場)930727_3M建廠(立體停車場)930810-3_3M南科廠一期新建工程標單931011_3M南科廠一期新建工程預算931019_HS_fab3倉庫940307三版預算維護用-1_給工地參考瀚倉預算940407(new)" xfId="2653"/>
    <cellStyle name="_鴻海頂埔2期_3M建廠(立體停車場)930727_3M建廠(立體停車場)930810-3_3M南科廠一期新建工程標單931011_3M南科廠一期新建工程預算931019_地政案成本(吳)941020" xfId="2654"/>
    <cellStyle name="_鴻海頂埔2期_3M建廠(立體停車場)930727_3M建廠(立體停車場)930810-3_3M南科廠一期新建工程標單931011_3M南科廠一期新建工程預算931019_地政案成本--工地預算" xfId="2655"/>
    <cellStyle name="_鴻海頂埔2期_3M建廠(立體停車場)930727_3M建廠(立體停車場)930810-3_3M南科廠一期新建工程標單931011_3M南科廠一期新建工程標單931011" xfId="2656"/>
    <cellStyle name="_鴻海頂埔2期_3M建廠(立體停車場)930727_3M建廠(立體停車場)930810-3_3M南科廠一期新建工程標單931011_3M南科廠一期新建工程標單931011_HS_fab3倉庫940307三版預算維護用-1" xfId="2657"/>
    <cellStyle name="_鴻海頂埔2期_3M建廠(立體停車場)930727_3M建廠(立體停車場)930810-3_3M南科廠一期新建工程標單931011_3M南科廠一期新建工程標單931011_HS_fab3倉庫940307三版預算維護用-1_給工地參考瀚倉預算940407(new)" xfId="2658"/>
    <cellStyle name="_鴻海頂埔2期_3M建廠(立體停車場)930727_3M建廠(立體停車場)930810-3_3M南科廠一期新建工程標單931011_3M南科廠一期新建工程標單931011_地政案成本(吳)941020" xfId="2659"/>
    <cellStyle name="_鴻海頂埔2期_3M建廠(立體停車場)930727_3M建廠(立體停車場)930810-3_3M南科廠一期新建工程標單931011_3M南科廠一期新建工程標單931011_地政案成本--工地預算" xfId="2660"/>
    <cellStyle name="_鴻海頂埔2期_3M建廠(立體停車場)930727_3M建廠(立體停車場)930810-3_3M南科廠一期新建工程標單931011_3M南科廠一期新建工程標單931011_統包工程設計費及規費" xfId="2661"/>
    <cellStyle name="_鴻海頂埔2期_3M建廠(立體停車場)930727_3M建廠(立體停車場)930810-3_3M南科廠一期新建工程標單931011_HS_fab3倉庫940307三版預算維護用-1" xfId="2662"/>
    <cellStyle name="_鴻海頂埔2期_3M建廠(立體停車場)930727_3M建廠(立體停車場)930810-3_3M南科廠一期新建工程標單931011_HS_fab3倉庫940307三版預算維護用-1_給工地參考瀚倉預算940407(new)" xfId="2663"/>
    <cellStyle name="_鴻海頂埔2期_3M建廠(立體停車場)930727_3M建廠(立體停車場)930810-3_3M南科廠一期新建工程標單931011_地政案成本(吳)941020" xfId="2664"/>
    <cellStyle name="_鴻海頂埔2期_3M建廠(立體停車場)930727_3M建廠(立體停車場)930810-3_3M南科廠一期新建工程標單931011_地政案成本--工地預算" xfId="2665"/>
    <cellStyle name="_鴻海頂埔2期_3M建廠(立體停車場)930727_3M建廠(立體停車場)930810-3_3M南科廠一期新建工程標單931011_統包工程設計費及規費" xfId="2666"/>
    <cellStyle name="_鴻海頂埔2期_3M建廠(立體停車場)930727_3M建廠(立體停車場)930810-3_HS_fab3倉庫940307三版預算維護用-1" xfId="2667"/>
    <cellStyle name="_鴻海頂埔2期_3M建廠(立體停車場)930727_3M建廠(立體停車場)930810-3_HS_fab3倉庫940307三版預算維護用-1_給工地參考瀚倉預算940407(new)" xfId="2668"/>
    <cellStyle name="_鴻海頂埔2期_3M建廠(立體停車場)930727_3M建廠(立體停車場)930810-3_地政案成本(吳)941020" xfId="2669"/>
    <cellStyle name="_鴻海頂埔2期_3M建廠(立體停車場)930727_3M建廠(立體停車場)930810-3_地政案成本--工地預算" xfId="2670"/>
    <cellStyle name="_鴻海頂埔2期_3M建廠(立體停車場)930727_3M建廠(立體停車場)930810-3_統包工程設計費及規費" xfId="2671"/>
    <cellStyle name="_鴻海頂埔2期_3M建廠(立體停車場)930727_3M建廠(地下停車場)930903" xfId="2672"/>
    <cellStyle name="_鴻海頂埔2期_3M建廠(立體停車場)930727_3M建廠(地下停車場)930903_HS_fab3倉庫940307三版預算維護用-1" xfId="2673"/>
    <cellStyle name="_鴻海頂埔2期_3M建廠(立體停車場)930727_3M建廠(地下停車場)930903_HS_fab3倉庫940307三版預算維護用-1_給工地參考瀚倉預算940407(new)" xfId="2674"/>
    <cellStyle name="_鴻海頂埔2期_3M建廠(立體停車場)930727_3M建廠(地下停車場)930903_地政案成本(吳)941020" xfId="2675"/>
    <cellStyle name="_鴻海頂埔2期_3M建廠(立體停車場)930727_3M建廠(地下停車場)930903_地政案成本--工地預算" xfId="2676"/>
    <cellStyle name="_鴻海頂埔2期_3M建廠(立體停車場)930727_HS_fab3倉庫940307三版預算維護用-1" xfId="2677"/>
    <cellStyle name="_鴻海頂埔2期_3M建廠(立體停車場)930727_HS_fab3倉庫940307三版預算維護用-1_給工地參考瀚倉預算940407(new)" xfId="2678"/>
    <cellStyle name="_鴻海頂埔2期_3M建廠(立體停車場)930727_地政案成本(吳)941020" xfId="2679"/>
    <cellStyle name="_鴻海頂埔2期_3M建廠(立體停車場)930727_地政案成本--工地預算" xfId="2680"/>
    <cellStyle name="_鴻海頂埔2期_3M建廠(立體停車場)930727_統包工程設計費及規費" xfId="2681"/>
    <cellStyle name="_鴻海頂埔2期_FAB3B0504" xfId="2682"/>
    <cellStyle name="_鴻海頂埔2期_FAB3B0504_FAB6衛浴-SOP比價表" xfId="2683"/>
    <cellStyle name="_鴻海頂埔2期_FAB3B0504_奇6土建報價0819業主" xfId="2684"/>
    <cellStyle name="_鴻海頂埔2期_FAB3B0504_奇6土建報價0819業主_FAB6衛浴-SOP比價表" xfId="2685"/>
    <cellStyle name="_鴻海頂埔2期_FAB3B0504_奇6土建報價0819業主_奇六941129核算版標單數量-950125" xfId="2686"/>
    <cellStyle name="_鴻海頂埔2期_FAB3B0504_奇6土建報價0819業主_奇六941129核算版標單數量-950125_FAB6衛浴-SOP比價表" xfId="2687"/>
    <cellStyle name="_鴻海頂埔2期_FAB6衛浴-SOP比價表" xfId="2688"/>
    <cellStyle name="_鴻海頂埔2期_HS_fab3倉庫940307三版預算維護用-1" xfId="2689"/>
    <cellStyle name="_鴻海頂埔2期_HS_fab3倉庫940307三版預算維護用-1_給工地參考瀚倉預算940407(new)" xfId="2690"/>
    <cellStyle name="_鴻海頂埔2期_地政案成本(吳)940812" xfId="2691"/>
    <cellStyle name="_鴻海頂埔2期_地政案成本(吳)940812_地政案成本(吳)940830" xfId="2692"/>
    <cellStyle name="_鴻海頂埔2期_地政案成本(吳)940812_地政案成本(吳)940830_地政案成本(吳)941020" xfId="2693"/>
    <cellStyle name="_鴻海頂埔2期_地政案成本(吳)940812_地政案成本(吳)940830_地政案成本--工地預算" xfId="2694"/>
    <cellStyle name="_鴻海頂埔2期_地政案成本(吳)940812_雜照標單940912" xfId="2695"/>
    <cellStyle name="_鴻海頂埔2期_地政案成本(吳)941020" xfId="2696"/>
    <cellStyle name="_鴻海頂埔2期_地政案成本--工地預算" xfId="2697"/>
    <cellStyle name="_鴻海頂埔2期_奇6土建報價0819業主" xfId="2698"/>
    <cellStyle name="_鴻海頂埔2期_奇6土建報價0819業主_FAB6衛浴-SOP比價表" xfId="2699"/>
    <cellStyle name="_鴻海頂埔2期_奇6土建報價0819業主_奇六941129核算版標單數量-950125" xfId="2700"/>
    <cellStyle name="_鴻海頂埔2期_奇6土建報價0819業主_奇六941129核算版標單數量-950125_FAB6衛浴-SOP比價表" xfId="2701"/>
    <cellStyle name="_鴻海頂埔2期_統包工程設計費及規費" xfId="2702"/>
    <cellStyle name="_鴻海頂埔2期_預鑄930922G_4成本_1" xfId="2703"/>
    <cellStyle name="_鴻海頂埔2期_預鑄930922G_4成本_1_3M南科廠一期新建工程預算931019" xfId="2704"/>
    <cellStyle name="_鴻海頂埔2期_預鑄930922G_4成本_1_3M南科廠一期新建工程預算931019_HS_fab3倉庫940307三版預算維護用-1" xfId="2705"/>
    <cellStyle name="_鴻海頂埔2期_預鑄930922G_4成本_1_3M南科廠一期新建工程預算931019_HS_fab3倉庫940307三版預算維護用-1_給工地參考瀚倉預算940407(new)" xfId="2706"/>
    <cellStyle name="_鴻海頂埔2期_預鑄930922G_4成本_1_3M南科廠一期新建工程預算931019_地政案成本(吳)941020" xfId="2707"/>
    <cellStyle name="_鴻海頂埔2期_預鑄930922G_4成本_1_3M南科廠一期新建工程預算931019_地政案成本--工地預算" xfId="2708"/>
    <cellStyle name="_鴻海頂埔2期_預鑄930922G_4成本_1_3M南科廠一期新建工程標單930908" xfId="2709"/>
    <cellStyle name="_鴻海頂埔2期_預鑄930922G_4成本_1_3M南科廠一期新建工程標單930908_3M南科廠一期新建工程標單931011" xfId="2710"/>
    <cellStyle name="_鴻海頂埔2期_預鑄930922G_4成本_1_3M南科廠一期新建工程標單930908_3M南科廠一期新建工程標單931011_3M南科廠一期新建工程預算931019" xfId="2711"/>
    <cellStyle name="_鴻海頂埔2期_預鑄930922G_4成本_1_3M南科廠一期新建工程標單930908_3M南科廠一期新建工程標單931011_3M南科廠一期新建工程預算931019_HS_fab3倉庫940307三版預算維護用-1" xfId="2712"/>
    <cellStyle name="_鴻海頂埔2期_預鑄930922G_4成本_1_3M南科廠一期新建工程標單930908_3M南科廠一期新建工程標單931011_3M南科廠一期新建工程預算931019_HS_fab3倉庫940307三版預算維護用-1_給工地參考瀚倉預算940407(new)" xfId="2713"/>
    <cellStyle name="_鴻海頂埔2期_預鑄930922G_4成本_1_3M南科廠一期新建工程標單930908_3M南科廠一期新建工程標單931011_3M南科廠一期新建工程預算931019_地政案成本(吳)941020" xfId="2714"/>
    <cellStyle name="_鴻海頂埔2期_預鑄930922G_4成本_1_3M南科廠一期新建工程標單930908_3M南科廠一期新建工程標單931011_3M南科廠一期新建工程預算931019_地政案成本--工地預算" xfId="2715"/>
    <cellStyle name="_鴻海頂埔2期_預鑄930922G_4成本_1_3M南科廠一期新建工程標單930908_3M南科廠一期新建工程標單931011_3M南科廠一期新建工程標單931011" xfId="2716"/>
    <cellStyle name="_鴻海頂埔2期_預鑄930922G_4成本_1_3M南科廠一期新建工程標單930908_3M南科廠一期新建工程標單931011_3M南科廠一期新建工程標單931011_HS_fab3倉庫940307三版預算維護用-1" xfId="2717"/>
    <cellStyle name="_鴻海頂埔2期_預鑄930922G_4成本_1_3M南科廠一期新建工程標單930908_3M南科廠一期新建工程標單931011_3M南科廠一期新建工程標單931011_HS_fab3倉庫940307三版預算維護用-1_給工地參考瀚倉預算940407(new)" xfId="2718"/>
    <cellStyle name="_鴻海頂埔2期_預鑄930922G_4成本_1_3M南科廠一期新建工程標單930908_3M南科廠一期新建工程標單931011_3M南科廠一期新建工程標單931011_地政案成本(吳)941020" xfId="2719"/>
    <cellStyle name="_鴻海頂埔2期_預鑄930922G_4成本_1_3M南科廠一期新建工程標單930908_3M南科廠一期新建工程標單931011_3M南科廠一期新建工程標單931011_地政案成本--工地預算" xfId="2720"/>
    <cellStyle name="_鴻海頂埔2期_預鑄930922G_4成本_1_3M南科廠一期新建工程標單930908_3M南科廠一期新建工程標單931011_3M南科廠一期新建工程標單931011_統包工程設計費及規費" xfId="2721"/>
    <cellStyle name="_鴻海頂埔2期_預鑄930922G_4成本_1_3M南科廠一期新建工程標單930908_3M南科廠一期新建工程標單931011_HS_fab3倉庫940307三版預算維護用-1" xfId="2722"/>
    <cellStyle name="_鴻海頂埔2期_預鑄930922G_4成本_1_3M南科廠一期新建工程標單930908_3M南科廠一期新建工程標單931011_HS_fab3倉庫940307三版預算維護用-1_給工地參考瀚倉預算940407(new)" xfId="2723"/>
    <cellStyle name="_鴻海頂埔2期_預鑄930922G_4成本_1_3M南科廠一期新建工程標單930908_3M南科廠一期新建工程標單931011_地政案成本(吳)941020" xfId="2724"/>
    <cellStyle name="_鴻海頂埔2期_預鑄930922G_4成本_1_3M南科廠一期新建工程標單930908_3M南科廠一期新建工程標單931011_地政案成本--工地預算" xfId="2725"/>
    <cellStyle name="_鴻海頂埔2期_預鑄930922G_4成本_1_3M南科廠一期新建工程標單930908_3M南科廠一期新建工程標單931011_統包工程設計費及規費" xfId="2726"/>
    <cellStyle name="_鴻海頂埔2期_預鑄930922G_4成本_1_3M南科廠一期新建工程標單930908_HS_fab3倉庫940307三版預算維護用-1" xfId="2727"/>
    <cellStyle name="_鴻海頂埔2期_預鑄930922G_4成本_1_3M南科廠一期新建工程標單930908_HS_fab3倉庫940307三版預算維護用-1_給工地參考瀚倉預算940407(new)" xfId="2728"/>
    <cellStyle name="_鴻海頂埔2期_預鑄930922G_4成本_1_3M南科廠一期新建工程標單930908_地政案成本(吳)941020" xfId="2729"/>
    <cellStyle name="_鴻海頂埔2期_預鑄930922G_4成本_1_3M南科廠一期新建工程標單930908_地政案成本--工地預算" xfId="2730"/>
    <cellStyle name="_鴻海頂埔2期_預鑄930922G_4成本_1_3M南科廠一期新建工程標單930908_統包工程設計費及規費" xfId="2731"/>
    <cellStyle name="_鴻海頂埔2期_預鑄930922G_4成本_1_3M南科廠一期新建工程標單931011" xfId="2732"/>
    <cellStyle name="_鴻海頂埔2期_預鑄930922G_4成本_1_3M南科廠一期新建工程標單931011_HS_fab3倉庫940307三版預算維護用-1" xfId="2733"/>
    <cellStyle name="_鴻海頂埔2期_預鑄930922G_4成本_1_3M南科廠一期新建工程標單931011_HS_fab3倉庫940307三版預算維護用-1_給工地參考瀚倉預算940407(new)" xfId="2734"/>
    <cellStyle name="_鴻海頂埔2期_預鑄930922G_4成本_1_3M南科廠一期新建工程標單931011_地政案成本(吳)941020" xfId="2735"/>
    <cellStyle name="_鴻海頂埔2期_預鑄930922G_4成本_1_3M南科廠一期新建工程標單931011_地政案成本--工地預算" xfId="2736"/>
    <cellStyle name="_鴻海頂埔2期_預鑄930922G_4成本_1_3M南科廠一期新建工程標單931011_統包工程設計費及規費" xfId="2737"/>
    <cellStyle name="_鴻海頂埔2期_預鑄930922G_4成本_1_HS_fab3倉庫940307三版預算維護用-1" xfId="2738"/>
    <cellStyle name="_鴻海頂埔2期_預鑄930922G_4成本_1_HS_fab3倉庫940307三版預算維護用-1_給工地參考瀚倉預算940407(new)" xfId="2739"/>
    <cellStyle name="_鴻海頂埔2期_預鑄930922G_4成本_1_地政案成本(吳)941020" xfId="2740"/>
    <cellStyle name="_鴻海頂埔2期_預鑄930922G_4成本_1_地政案成本--工地預算" xfId="2741"/>
    <cellStyle name="_鴻海頂埔2期_預鑄930922G_4成本_1_統包工程設計費及規費" xfId="2742"/>
    <cellStyle name="_鴻隆三峽案標單(估算組)96.06.23" xfId="2743"/>
    <cellStyle name="_鴻隆建設三峽鎮大學段(機電報價)(含衛浴)" xfId="2744"/>
    <cellStyle name="_藍海施工前期費用-951128xls1" xfId="2745"/>
    <cellStyle name="_藍海紅樹林住宅地工及地下層結構數量計算-951213" xfId="2746"/>
    <cellStyle name="_瀚倉3,4F柱預算940330" xfId="2747"/>
    <cellStyle name="_瀚彩三廠預算940128_1" xfId="2748"/>
    <cellStyle name="_瀚彩三廠預算940128_1_HS_fab3倉庫940307三版預算維護用-1" xfId="2749"/>
    <cellStyle name="_瀚彩三廠預算940128_1_HS_fab3倉庫940307三版預算維護用-1_給工地參考瀚倉預算940407(new)" xfId="2750"/>
    <cellStyle name="_羅門哈斯941208(新)" xfId="2751"/>
    <cellStyle name="0,0_x000a__x000a_NA_x000a__x000a_" xfId="2752"/>
    <cellStyle name="0,0_x000a__x000a_NA_x000a__x000a_ 2" xfId="2753"/>
    <cellStyle name="0,0_x000d__x000a_NA_x000d__x000a_" xfId="2754"/>
    <cellStyle name="0,0_x000d__x000a_NA_x000d__x000a_ 2" xfId="2755"/>
    <cellStyle name="0,0_x000d__x000a_NA_x000d__x000a_ 2 2" xfId="2756"/>
    <cellStyle name="0,0_x000d__x000a_NA_x000d__x000a_ 3" xfId="2757"/>
    <cellStyle name="20% - Accent1" xfId="2758"/>
    <cellStyle name="20% - Accent2" xfId="2759"/>
    <cellStyle name="20% - Accent3" xfId="2760"/>
    <cellStyle name="20% - Accent4" xfId="2761"/>
    <cellStyle name="20% - Accent5" xfId="2762"/>
    <cellStyle name="20% - Accent6" xfId="2763"/>
    <cellStyle name="20% - 輔色1 2" xfId="2764"/>
    <cellStyle name="20% - 輔色1 2 2" xfId="2765"/>
    <cellStyle name="20% - 輔色1 2 2 2" xfId="2766"/>
    <cellStyle name="20% - 輔色1 2 3" xfId="2767"/>
    <cellStyle name="20% - 輔色2 2" xfId="2768"/>
    <cellStyle name="20% - 輔色2 2 2" xfId="2769"/>
    <cellStyle name="20% - 輔色2 2 2 2" xfId="2770"/>
    <cellStyle name="20% - 輔色2 2 3" xfId="2771"/>
    <cellStyle name="20% - 輔色3 2" xfId="2772"/>
    <cellStyle name="20% - 輔色3 2 2" xfId="2773"/>
    <cellStyle name="20% - 輔色3 2 2 2" xfId="2774"/>
    <cellStyle name="20% - 輔色3 2 3" xfId="2775"/>
    <cellStyle name="20% - 輔色4 2" xfId="2776"/>
    <cellStyle name="20% - 輔色4 2 2" xfId="2777"/>
    <cellStyle name="20% - 輔色4 2 2 2" xfId="2778"/>
    <cellStyle name="20% - 輔色4 2 3" xfId="2779"/>
    <cellStyle name="20% - 輔色5 2" xfId="2780"/>
    <cellStyle name="20% - 輔色5 2 2" xfId="2781"/>
    <cellStyle name="20% - 輔色6 2" xfId="2782"/>
    <cellStyle name="20% - 輔色6 2 2" xfId="2783"/>
    <cellStyle name="40% - Accent1" xfId="2784"/>
    <cellStyle name="40% - Accent2" xfId="2785"/>
    <cellStyle name="40% - Accent3" xfId="2786"/>
    <cellStyle name="40% - Accent4" xfId="2787"/>
    <cellStyle name="40% - Accent5" xfId="2788"/>
    <cellStyle name="40% - Accent6" xfId="2789"/>
    <cellStyle name="40% - 輔色1 2" xfId="2790"/>
    <cellStyle name="40% - 輔色1 2 2" xfId="2791"/>
    <cellStyle name="40% - 輔色1 2 2 2" xfId="2792"/>
    <cellStyle name="40% - 輔色1 2 3" xfId="2793"/>
    <cellStyle name="40% - 輔色2 2" xfId="2794"/>
    <cellStyle name="40% - 輔色2 2 2" xfId="2795"/>
    <cellStyle name="40% - 輔色3 2" xfId="2796"/>
    <cellStyle name="40% - 輔色3 2 2" xfId="2797"/>
    <cellStyle name="40% - 輔色3 2 2 2" xfId="2798"/>
    <cellStyle name="40% - 輔色3 2 3" xfId="2799"/>
    <cellStyle name="40% - 輔色4 2" xfId="2800"/>
    <cellStyle name="40% - 輔色4 2 2" xfId="2801"/>
    <cellStyle name="40% - 輔色4 2 2 2" xfId="2802"/>
    <cellStyle name="40% - 輔色4 2 3" xfId="2803"/>
    <cellStyle name="40% - 輔色5 2" xfId="2804"/>
    <cellStyle name="40% - 輔色5 2 2" xfId="2805"/>
    <cellStyle name="40% - 輔色6 2" xfId="2806"/>
    <cellStyle name="40% - 輔色6 2 2" xfId="2807"/>
    <cellStyle name="40% - 輔色6 2 2 2" xfId="2808"/>
    <cellStyle name="40% - 輔色6 2 3" xfId="2809"/>
    <cellStyle name="60% - Accent1" xfId="2810"/>
    <cellStyle name="60% - Accent2" xfId="2811"/>
    <cellStyle name="60% - Accent3" xfId="2812"/>
    <cellStyle name="60% - Accent4" xfId="2813"/>
    <cellStyle name="60% - Accent5" xfId="2814"/>
    <cellStyle name="60% - Accent6" xfId="2815"/>
    <cellStyle name="60% - 輔色1 2" xfId="2816"/>
    <cellStyle name="60% - 輔色2 2" xfId="2817"/>
    <cellStyle name="60% - 輔色3 2" xfId="2818"/>
    <cellStyle name="60% - 輔色4 2" xfId="2819"/>
    <cellStyle name="60% - 輔色5 2" xfId="2820"/>
    <cellStyle name="60% - 輔色6 2" xfId="2821"/>
    <cellStyle name="Accent1" xfId="2822"/>
    <cellStyle name="Accent2" xfId="2823"/>
    <cellStyle name="Accent3" xfId="2824"/>
    <cellStyle name="Accent4" xfId="2825"/>
    <cellStyle name="Accent5" xfId="2826"/>
    <cellStyle name="Accent6" xfId="2827"/>
    <cellStyle name="Bad" xfId="2828"/>
    <cellStyle name="Bold/Border" xfId="2829"/>
    <cellStyle name="BROAD SCOPE" xfId="2830"/>
    <cellStyle name="BROAD_SCOPE" xfId="2831"/>
    <cellStyle name="Bullet" xfId="2832"/>
    <cellStyle name="CAL" xfId="2833"/>
    <cellStyle name="Calc Currency (0)" xfId="2834"/>
    <cellStyle name="Calc Currency (0) 2" xfId="2835"/>
    <cellStyle name="Calc Currency (2)" xfId="2836"/>
    <cellStyle name="Calc Currency (2) 2" xfId="2837"/>
    <cellStyle name="Calc Percent (0)" xfId="2838"/>
    <cellStyle name="Calc Percent (0) 2" xfId="2839"/>
    <cellStyle name="Calc Percent (1)" xfId="2840"/>
    <cellStyle name="Calc Percent (1) 2" xfId="2841"/>
    <cellStyle name="Calc Percent (2)" xfId="2842"/>
    <cellStyle name="Calc Percent (2) 2" xfId="2843"/>
    <cellStyle name="Calc Units (0)" xfId="2844"/>
    <cellStyle name="Calc Units (0) 2" xfId="2845"/>
    <cellStyle name="Calc Units (1)" xfId="2846"/>
    <cellStyle name="Calc Units (1) 2" xfId="2847"/>
    <cellStyle name="Calc Units (2)" xfId="2848"/>
    <cellStyle name="Calc Units (2) 2" xfId="2849"/>
    <cellStyle name="Calculation" xfId="2850"/>
    <cellStyle name="Check Cell" xfId="2851"/>
    <cellStyle name="Comma  - Style1" xfId="2852"/>
    <cellStyle name="Comma  - Style1 2" xfId="2853"/>
    <cellStyle name="Comma  - Style2" xfId="2854"/>
    <cellStyle name="Comma  - Style2 2" xfId="2855"/>
    <cellStyle name="Comma  - Style3" xfId="2856"/>
    <cellStyle name="Comma  - Style3 2" xfId="2857"/>
    <cellStyle name="Comma  - Style4" xfId="2858"/>
    <cellStyle name="Comma  - Style4 2" xfId="2859"/>
    <cellStyle name="Comma  - Style5" xfId="2860"/>
    <cellStyle name="Comma  - Style5 2" xfId="2861"/>
    <cellStyle name="Comma  - Style6" xfId="2862"/>
    <cellStyle name="Comma  - Style6 2" xfId="2863"/>
    <cellStyle name="Comma  - Style7" xfId="2864"/>
    <cellStyle name="Comma  - Style7 2" xfId="2865"/>
    <cellStyle name="Comma  - Style8" xfId="2866"/>
    <cellStyle name="Comma  - Style8 2" xfId="2867"/>
    <cellStyle name="Comma [0]_#6 Temps &amp; Contractors" xfId="2868"/>
    <cellStyle name="Comma [00]" xfId="2869"/>
    <cellStyle name="Comma [00] 2" xfId="2870"/>
    <cellStyle name="Comma(0)" xfId="2871"/>
    <cellStyle name="Comma(1)" xfId="2872"/>
    <cellStyle name="Comma_#6 Temps &amp; Contractors" xfId="2873"/>
    <cellStyle name="Comma0" xfId="2874"/>
    <cellStyle name="Comma0 2" xfId="2875"/>
    <cellStyle name="Comma0 2 2" xfId="2876"/>
    <cellStyle name="Comma0 3" xfId="2877"/>
    <cellStyle name="CompanyName" xfId="2878"/>
    <cellStyle name="Currency [0]_#6 Temps &amp; Contractors" xfId="2879"/>
    <cellStyle name="Currency [00]" xfId="2880"/>
    <cellStyle name="Currency [00] 2" xfId="2881"/>
    <cellStyle name="Currency_#6 Temps &amp; Contractors" xfId="2882"/>
    <cellStyle name="Currency0" xfId="2883"/>
    <cellStyle name="Currency0 2" xfId="2884"/>
    <cellStyle name="Currency0 2 2" xfId="2885"/>
    <cellStyle name="Currency0 3" xfId="2886"/>
    <cellStyle name="Dash" xfId="2887"/>
    <cellStyle name="Date" xfId="2888"/>
    <cellStyle name="Date 2" xfId="2889"/>
    <cellStyle name="Date 2 2" xfId="2890"/>
    <cellStyle name="Date 3" xfId="2891"/>
    <cellStyle name="Date Short" xfId="2892"/>
    <cellStyle name="DELTA" xfId="2893"/>
    <cellStyle name="Dollar" xfId="2894"/>
    <cellStyle name="eng" xfId="2895"/>
    <cellStyle name="Enter Currency (0)" xfId="2896"/>
    <cellStyle name="Enter Currency (0) 2" xfId="2897"/>
    <cellStyle name="Enter Currency (2)" xfId="2898"/>
    <cellStyle name="Enter Currency (2) 2" xfId="2899"/>
    <cellStyle name="Enter Units (0)" xfId="2900"/>
    <cellStyle name="Enter Units (0) 2" xfId="2901"/>
    <cellStyle name="Enter Units (1)" xfId="2902"/>
    <cellStyle name="Enter Units (1) 2" xfId="2903"/>
    <cellStyle name="Enter Units (2)" xfId="2904"/>
    <cellStyle name="Enter Units (2) 2" xfId="2905"/>
    <cellStyle name="Euro" xfId="2906"/>
    <cellStyle name="Excel Built-in Comma" xfId="2907"/>
    <cellStyle name="Excel Built-in Normal" xfId="2908"/>
    <cellStyle name="Excel Built-in Normal 1" xfId="2909"/>
    <cellStyle name="Explanatory Text" xfId="2910"/>
    <cellStyle name="Fixed" xfId="2911"/>
    <cellStyle name="Fixed 2" xfId="2912"/>
    <cellStyle name="Fixed 2 2" xfId="2913"/>
    <cellStyle name="Fixed 3" xfId="2914"/>
    <cellStyle name="Followed Hyperlink_0331longsht" xfId="2915"/>
    <cellStyle name="g17" xfId="2916"/>
    <cellStyle name="Good" xfId="2917"/>
    <cellStyle name="Grey" xfId="2918"/>
    <cellStyle name="Header1" xfId="2919"/>
    <cellStyle name="Header2" xfId="2920"/>
    <cellStyle name="Heading 1" xfId="2921"/>
    <cellStyle name="Heading 1 2" xfId="2922"/>
    <cellStyle name="Heading 2" xfId="2923"/>
    <cellStyle name="Heading 2 2" xfId="2924"/>
    <cellStyle name="Heading 3" xfId="2925"/>
    <cellStyle name="Heading 4" xfId="2926"/>
    <cellStyle name="Hsieh" xfId="2927"/>
    <cellStyle name="Hyperlink" xfId="2928"/>
    <cellStyle name="Input" xfId="2929"/>
    <cellStyle name="Input [yellow]" xfId="2930"/>
    <cellStyle name="Input 2" xfId="2931"/>
    <cellStyle name="InputBlueFont" xfId="2932"/>
    <cellStyle name="Integer" xfId="2933"/>
    <cellStyle name="jkvc" xfId="2934"/>
    <cellStyle name="kcc" xfId="2935"/>
    <cellStyle name="Link Currency (0)" xfId="2936"/>
    <cellStyle name="Link Currency (0) 2" xfId="2937"/>
    <cellStyle name="Link Currency (2)" xfId="2938"/>
    <cellStyle name="Link Currency (2) 2" xfId="2939"/>
    <cellStyle name="Link Units (0)" xfId="2940"/>
    <cellStyle name="Link Units (0) 2" xfId="2941"/>
    <cellStyle name="Link Units (1)" xfId="2942"/>
    <cellStyle name="Link Units (1) 2" xfId="2943"/>
    <cellStyle name="Link Units (2)" xfId="2944"/>
    <cellStyle name="Link Units (2) 2" xfId="2945"/>
    <cellStyle name="Linked Cell" xfId="2946"/>
    <cellStyle name="lu" xfId="2947"/>
    <cellStyle name="MEDIUM SCOPE" xfId="2948"/>
    <cellStyle name="name" xfId="2949"/>
    <cellStyle name="NARROW SCOPE" xfId="2950"/>
    <cellStyle name="Neutral" xfId="2951"/>
    <cellStyle name="no dec" xfId="2952"/>
    <cellStyle name="Normal - Style1" xfId="2953"/>
    <cellStyle name="Normal_# 41-Market &amp;Trends" xfId="2954"/>
    <cellStyle name="Note" xfId="2955"/>
    <cellStyle name="Output" xfId="2956"/>
    <cellStyle name="Percent [0]" xfId="2957"/>
    <cellStyle name="Percent [0] 2" xfId="2958"/>
    <cellStyle name="Percent [00]" xfId="2959"/>
    <cellStyle name="Percent [00] 2" xfId="2960"/>
    <cellStyle name="Percent [2]" xfId="2961"/>
    <cellStyle name="Percent [2] 2" xfId="2962"/>
    <cellStyle name="Percent [2] 2 2" xfId="2963"/>
    <cellStyle name="Percent [2] 3" xfId="2964"/>
    <cellStyle name="Percent_#6 Temps &amp; Contractors" xfId="2965"/>
    <cellStyle name="PrePop Currency (0)" xfId="2966"/>
    <cellStyle name="PrePop Currency (0) 2" xfId="2967"/>
    <cellStyle name="PrePop Currency (2)" xfId="2968"/>
    <cellStyle name="PrePop Currency (2) 2" xfId="2969"/>
    <cellStyle name="PrePop Units (0)" xfId="2970"/>
    <cellStyle name="PrePop Units (0) 2" xfId="2971"/>
    <cellStyle name="PrePop Units (1)" xfId="2972"/>
    <cellStyle name="PrePop Units (1) 2" xfId="2973"/>
    <cellStyle name="PrePop Units (2)" xfId="2974"/>
    <cellStyle name="PrePop Units (2) 2" xfId="2975"/>
    <cellStyle name="Rate_1" xfId="2976"/>
    <cellStyle name="Schedule" xfId="2977"/>
    <cellStyle name="Standard_Anpassen der Amortisation" xfId="2978"/>
    <cellStyle name="t1" xfId="2979"/>
    <cellStyle name="t1 2" xfId="2980"/>
    <cellStyle name="Text Indent A" xfId="2981"/>
    <cellStyle name="Text Indent B" xfId="2982"/>
    <cellStyle name="Text Indent B 2" xfId="2983"/>
    <cellStyle name="Text Indent C" xfId="2984"/>
    <cellStyle name="Text Indent C 2" xfId="2985"/>
    <cellStyle name="title" xfId="2986"/>
    <cellStyle name="Title 2" xfId="2987"/>
    <cellStyle name="Total" xfId="2988"/>
    <cellStyle name="Total 2" xfId="2989"/>
    <cellStyle name="Total 2 2" xfId="2990"/>
    <cellStyle name="Total 3" xfId="2991"/>
    <cellStyle name="Total 4" xfId="2992"/>
    <cellStyle name="TXT" xfId="2993"/>
    <cellStyle name="Währung [0]_Compiling Utility Macros" xfId="2994"/>
    <cellStyle name="Währung_Compiling Utility Macros" xfId="2995"/>
    <cellStyle name="Warning Text" xfId="2996"/>
    <cellStyle name="遽_4錯褒瞳" xfId="2997"/>
    <cellStyle name="一般" xfId="0" builtinId="0"/>
    <cellStyle name="一般 10" xfId="2998"/>
    <cellStyle name="一般 10 2" xfId="2999"/>
    <cellStyle name="一般 10 3" xfId="3000"/>
    <cellStyle name="一般 11" xfId="3001"/>
    <cellStyle name="一般 11 23" xfId="3223"/>
    <cellStyle name="一般 12" xfId="3002"/>
    <cellStyle name="一般 13" xfId="3003"/>
    <cellStyle name="一般 14" xfId="3004"/>
    <cellStyle name="一般 19 3" xfId="3224"/>
    <cellStyle name="一般 2" xfId="3005"/>
    <cellStyle name="一般 2 2" xfId="3006"/>
    <cellStyle name="一般 2 2 2" xfId="3007"/>
    <cellStyle name="一般 2 2 2 3" xfId="3220"/>
    <cellStyle name="一般 2 2 3" xfId="3008"/>
    <cellStyle name="一般 2 3" xfId="3009"/>
    <cellStyle name="一般 2 3 2" xfId="3010"/>
    <cellStyle name="一般 2 3 3" xfId="3011"/>
    <cellStyle name="一般 2 4" xfId="3012"/>
    <cellStyle name="一般 2 4 2" xfId="3013"/>
    <cellStyle name="一般 2 4 3" xfId="3014"/>
    <cellStyle name="一般 2 5" xfId="3015"/>
    <cellStyle name="一般 2_Book1" xfId="3016"/>
    <cellStyle name="一般 3" xfId="3017"/>
    <cellStyle name="一般 3 2" xfId="3018"/>
    <cellStyle name="一般 3 2 2" xfId="3019"/>
    <cellStyle name="一般 3 2 3" xfId="3020"/>
    <cellStyle name="一般 3 3" xfId="3021"/>
    <cellStyle name="一般 3_建築" xfId="3022"/>
    <cellStyle name="一般 4" xfId="3023"/>
    <cellStyle name="一般 4 2" xfId="3024"/>
    <cellStyle name="一般 5" xfId="3025"/>
    <cellStyle name="一般 5 2" xfId="3026"/>
    <cellStyle name="一般 5 3" xfId="3027"/>
    <cellStyle name="一般 6" xfId="3028"/>
    <cellStyle name="一般 6 2" xfId="3029"/>
    <cellStyle name="一般 7" xfId="3030"/>
    <cellStyle name="一般 7 2" xfId="3031"/>
    <cellStyle name="一般 8" xfId="3032"/>
    <cellStyle name="一般 8 2" xfId="3033"/>
    <cellStyle name="一般 9" xfId="3034"/>
    <cellStyle name="一般_A棟-土木0215" xfId="3035"/>
    <cellStyle name="一般_TT-M" xfId="3222"/>
    <cellStyle name="一般_TYD" xfId="3221"/>
    <cellStyle name="一般_住宅新建工程預算書" xfId="3036"/>
    <cellStyle name="一般_彩色鍍鋅鋼板-結算版" xfId="3278"/>
    <cellStyle name="一般_標單預算0728" xfId="3037"/>
    <cellStyle name="人工挖方" xfId="3038"/>
    <cellStyle name="千分位" xfId="3039" builtinId="3"/>
    <cellStyle name="千分位 10" xfId="3225"/>
    <cellStyle name="千分位 11" xfId="3258"/>
    <cellStyle name="千分位 2" xfId="3040"/>
    <cellStyle name="千分位 2 2" xfId="3041"/>
    <cellStyle name="千分位 2 2 2" xfId="3042"/>
    <cellStyle name="千分位 2 2 2 2" xfId="3228"/>
    <cellStyle name="千分位 2 2 2 3" xfId="3261"/>
    <cellStyle name="千分位 2 2 3" xfId="3227"/>
    <cellStyle name="千分位 2 2 4" xfId="3260"/>
    <cellStyle name="千分位 2 3" xfId="3043"/>
    <cellStyle name="千分位 2 3 2" xfId="3229"/>
    <cellStyle name="千分位 2 4" xfId="3226"/>
    <cellStyle name="千分位 2 5" xfId="3259"/>
    <cellStyle name="千分位 3" xfId="3044"/>
    <cellStyle name="千分位 3 2" xfId="3045"/>
    <cellStyle name="千分位 3 2 2" xfId="3231"/>
    <cellStyle name="千分位 3 2 3" xfId="3263"/>
    <cellStyle name="千分位 3 3" xfId="3046"/>
    <cellStyle name="千分位 3 3 2" xfId="3232"/>
    <cellStyle name="千分位 3 3 3" xfId="3264"/>
    <cellStyle name="千分位 3 4" xfId="3047"/>
    <cellStyle name="千分位 3 5" xfId="3230"/>
    <cellStyle name="千分位 3 6" xfId="3262"/>
    <cellStyle name="千分位 4" xfId="3048"/>
    <cellStyle name="千分位 4 2" xfId="3049"/>
    <cellStyle name="千分位 4 2 2" xfId="3234"/>
    <cellStyle name="千分位 4 2 3" xfId="3265"/>
    <cellStyle name="千分位 4 3" xfId="3233"/>
    <cellStyle name="千分位 5" xfId="3050"/>
    <cellStyle name="千分位 5 2" xfId="3051"/>
    <cellStyle name="千分位 5 2 2" xfId="3236"/>
    <cellStyle name="千分位 5 2 3" xfId="3267"/>
    <cellStyle name="千分位 5 3" xfId="3235"/>
    <cellStyle name="千分位 5 4" xfId="3266"/>
    <cellStyle name="千分位 6" xfId="3052"/>
    <cellStyle name="千分位 6 2" xfId="3053"/>
    <cellStyle name="千分位 6 2 2" xfId="3238"/>
    <cellStyle name="千分位 6 3" xfId="3237"/>
    <cellStyle name="千分位 6 4" xfId="3268"/>
    <cellStyle name="千分位 7" xfId="3054"/>
    <cellStyle name="千分位 7 2" xfId="3055"/>
    <cellStyle name="千分位 7 2 2" xfId="3240"/>
    <cellStyle name="千分位 7 2 3" xfId="3270"/>
    <cellStyle name="千分位 7 3" xfId="3056"/>
    <cellStyle name="千分位 7 3 2" xfId="3241"/>
    <cellStyle name="千分位 7 3 3" xfId="3271"/>
    <cellStyle name="千分位 7 4" xfId="3239"/>
    <cellStyle name="千分位 7 5" xfId="3269"/>
    <cellStyle name="千分位 8" xfId="3057"/>
    <cellStyle name="千分位 9" xfId="3058"/>
    <cellStyle name="千分位 9 2" xfId="3242"/>
    <cellStyle name="千分位 9 3" xfId="3272"/>
    <cellStyle name="千分位[0] 2" xfId="3059"/>
    <cellStyle name="千分位[0] 2 2" xfId="3060"/>
    <cellStyle name="千分位[0] 2 2 2" xfId="3244"/>
    <cellStyle name="千分位[0] 2 3" xfId="3061"/>
    <cellStyle name="千分位[0] 2 3 2" xfId="3245"/>
    <cellStyle name="千分位[0] 2 3 3" xfId="3274"/>
    <cellStyle name="千分位[0] 2 4" xfId="3243"/>
    <cellStyle name="千分位[0] 2 5" xfId="3273"/>
    <cellStyle name="千分位[0] 3" xfId="3062"/>
    <cellStyle name="千分位[0] 3 2" xfId="3063"/>
    <cellStyle name="千分位[0] 3 2 2" xfId="3247"/>
    <cellStyle name="千分位[0] 3 2 3" xfId="3276"/>
    <cellStyle name="千分位[0] 3 3" xfId="3246"/>
    <cellStyle name="千分位[0] 3 4" xfId="3275"/>
    <cellStyle name="千分位[0] 4" xfId="3064"/>
    <cellStyle name="千分位[0] 5" xfId="3065"/>
    <cellStyle name="千分位[0] 6" xfId="3066"/>
    <cellStyle name="千分位_逢甲體育館第二期工程0931 2" xfId="3248"/>
    <cellStyle name="千位分隔[0]_Sheet1" xfId="3067"/>
    <cellStyle name="千位分隔_Sheet1" xfId="3068"/>
    <cellStyle name="中等 2" xfId="3069"/>
    <cellStyle name="水保計畫書" xfId="3070"/>
    <cellStyle name="未定義" xfId="3071"/>
    <cellStyle name="合計 2" xfId="3072"/>
    <cellStyle name="好 2" xfId="3073"/>
    <cellStyle name="好_@-靖達數量計算" xfId="3074"/>
    <cellStyle name="好_03 工程預算書-無數量" xfId="3075"/>
    <cellStyle name="好_1000415凱弘機械廠辦標單(0502審標II)" xfId="3076"/>
    <cellStyle name="好_1000518祥昇新建工程-數量計算(門窗&amp;裝修)" xfId="3077"/>
    <cellStyle name="好_1000519長利報價單(0523審標)" xfId="3078"/>
    <cellStyle name="好_1000526受興鋁業-建築標單(0610報價)" xfId="3079"/>
    <cellStyle name="好_1000613靖達標單(1000629預計審標)" xfId="3080"/>
    <cellStyle name="好_1000628群山-門窗估算" xfId="3081"/>
    <cellStyle name="好_1000816山門廣場機電外管線預算" xfId="3082"/>
    <cellStyle name="好_1000816祥昇新建工程-II-數量計算(門窗&amp;裝修)-胤孟舊版" xfId="3083"/>
    <cellStyle name="好_1000929報價-王瑞智建築&amp;水電標單(修正佳盟數量+損耗)(阿賢報價)" xfId="3084"/>
    <cellStyle name="好_1001020靖達新建工程IV-數量計算(門窗)" xfId="3085"/>
    <cellStyle name="好_1001102報價-溫士頓追加新廠房增建標單(含0812報價總表)" xfId="3086"/>
    <cellStyle name="好_100預計審標-靖達標單VI(1020圖面IV)" xfId="3087"/>
    <cellStyle name="好_20110517-港香蘭藥廠-廠房倉庫新建工程標單" xfId="3088"/>
    <cellStyle name="好_Book1" xfId="3089"/>
    <cellStyle name="好_一銀鳳山分行標單" xfId="3090"/>
    <cellStyle name="好_一銀鳳山分行標單1" xfId="3091"/>
    <cellStyle name="好_工程預算書102.11.17" xfId="3092"/>
    <cellStyle name="好_比較表" xfId="3093"/>
    <cellStyle name="好_佳佳空調預算" xfId="3094"/>
    <cellStyle name="好_受興新建工程-數量計算(裝修&amp;門窗)" xfId="3095"/>
    <cellStyle name="好_受興鋁業-裝修及門窗估算" xfId="3096"/>
    <cellStyle name="好_奇美醫療財團法人第四醫療新建工程(預算)_1020523" xfId="3097"/>
    <cellStyle name="好_長利營建報價書" xfId="3098"/>
    <cellStyle name="好_建築" xfId="3099"/>
    <cellStyle name="好_科妍營運總部大樓新建工程-成本分析(最新版)" xfId="3100"/>
    <cellStyle name="好_徐匯中學站工程預算書" xfId="3101"/>
    <cellStyle name="好_益全水電報價單(1)" xfId="3102"/>
    <cellStyle name="好_祥昇機電鋼構計算(協理)05.31" xfId="3103"/>
    <cellStyle name="好_報價單981130" xfId="3104"/>
    <cellStyle name="好_詢價單" xfId="3105"/>
    <cellStyle name="好_靖達空白標單" xfId="3106"/>
    <cellStyle name="好_預算詳細表" xfId="3107"/>
    <cellStyle name="好_鳳山分行(建築)預算及單價空白標單" xfId="3108"/>
    <cellStyle name="好_鳳山市大貝湖標單100-02-10" xfId="3109"/>
    <cellStyle name="好_蔡名峰鋼構預算12.14(協理+損耗計8%)" xfId="3110"/>
    <cellStyle name="好_機電合約預算" xfId="3111"/>
    <cellStyle name="次表" xfId="3112"/>
    <cellStyle name="次表 2" xfId="3113"/>
    <cellStyle name="次表 2 2" xfId="3249"/>
    <cellStyle name="次表 3" xfId="3114"/>
    <cellStyle name="次表 3 2" xfId="3250"/>
    <cellStyle name="百分比 2" xfId="3115"/>
    <cellStyle name="百分比 2 2" xfId="3116"/>
    <cellStyle name="百分比 3" xfId="3117"/>
    <cellStyle name="百分比 3 2" xfId="3118"/>
    <cellStyle name="底盤" xfId="3119"/>
    <cellStyle name="金額" xfId="3120"/>
    <cellStyle name="附註" xfId="3121"/>
    <cellStyle name="附註 2" xfId="3122"/>
    <cellStyle name="附註 2 2" xfId="3123"/>
    <cellStyle name="附註 2 2 2" xfId="3252"/>
    <cellStyle name="附註 2 3" xfId="3124"/>
    <cellStyle name="附註 2 3 2" xfId="3253"/>
    <cellStyle name="附註 2 4" xfId="3251"/>
    <cellStyle name="附註 3" xfId="3125"/>
    <cellStyle name="附註 3 2" xfId="3126"/>
    <cellStyle name="附註 3 2 2" xfId="3255"/>
    <cellStyle name="附註 3 3" xfId="3254"/>
    <cellStyle name="挖方" xfId="3127"/>
    <cellStyle name="計算方式 2" xfId="3128"/>
    <cellStyle name="桁?切? [0.00]_PERSONAL" xfId="3129"/>
    <cellStyle name="桁?切?_PERSONAL" xfId="3130"/>
    <cellStyle name="基本單價" xfId="3131"/>
    <cellStyle name="常规_0906" xfId="3132"/>
    <cellStyle name="貨幣 2" xfId="3133"/>
    <cellStyle name="貨幣 2 2" xfId="3256"/>
    <cellStyle name="貨幣 2 3" xfId="3277"/>
    <cellStyle name="貨幣[0]" xfId="3134"/>
    <cellStyle name="貨幣[0] 2" xfId="3257"/>
    <cellStyle name="通貨 [0.00]_PERSONAL" xfId="3135"/>
    <cellStyle name="通貨_PERSONAL" xfId="3136"/>
    <cellStyle name="連結的儲存格 2" xfId="3137"/>
    <cellStyle name="備註 2" xfId="3138"/>
    <cellStyle name="超連結 2" xfId="3139"/>
    <cellStyle name="超連結 3" xfId="3140"/>
    <cellStyle name="超連結 3 2" xfId="3141"/>
    <cellStyle name="超連結 4" xfId="3142"/>
    <cellStyle name="超連結 4 2" xfId="3143"/>
    <cellStyle name="超連結 5" xfId="3144"/>
    <cellStyle name="寥碟徽_95" xfId="3145"/>
    <cellStyle name="說明文字 2" xfId="3146"/>
    <cellStyle name="輔色1 2" xfId="3147"/>
    <cellStyle name="輔色2 2" xfId="3148"/>
    <cellStyle name="輔色3 2" xfId="3149"/>
    <cellStyle name="輔色4 2" xfId="3150"/>
    <cellStyle name="輔色5 2" xfId="3151"/>
    <cellStyle name="輔色6 2" xfId="3152"/>
    <cellStyle name="數量金額" xfId="3153"/>
    <cellStyle name="標準_PERSONAL" xfId="3154"/>
    <cellStyle name="標題 1 1" xfId="3155"/>
    <cellStyle name="標題 1 2" xfId="3156"/>
    <cellStyle name="標題 2 2" xfId="3157"/>
    <cellStyle name="標題 3 2" xfId="3158"/>
    <cellStyle name="標題 4 2" xfId="3159"/>
    <cellStyle name="標題 5" xfId="3160"/>
    <cellStyle name="標題 6" xfId="3161"/>
    <cellStyle name="標題說明" xfId="3162"/>
    <cellStyle name="樣式 1" xfId="3163"/>
    <cellStyle name="樣式 1 2" xfId="3164"/>
    <cellStyle name="樣式 1 3" xfId="3165"/>
    <cellStyle name="樣式 1 4" xfId="3166"/>
    <cellStyle name="樣式 1_科妍營運總部大樓新建工程-成本分析(最新版)" xfId="3167"/>
    <cellStyle name="機械挖方" xfId="3168"/>
    <cellStyle name="輸入 2" xfId="3169"/>
    <cellStyle name="輸出 2" xfId="3170"/>
    <cellStyle name="隨後的超連結" xfId="3171"/>
    <cellStyle name="檢查儲存格 2" xfId="3172"/>
    <cellStyle name="壞 2" xfId="3173"/>
    <cellStyle name="壞_@-靖達數量計算" xfId="3174"/>
    <cellStyle name="壞_03 工程預算書-無數量" xfId="3175"/>
    <cellStyle name="壞_1000415凱弘機械廠辦標單(0502審標II)" xfId="3176"/>
    <cellStyle name="壞_1000518祥昇新建工程-數量計算(門窗&amp;裝修)" xfId="3177"/>
    <cellStyle name="壞_1000519長利報價單(0523審標)" xfId="3178"/>
    <cellStyle name="壞_1000526受興鋁業-建築標單(0610報價)" xfId="3179"/>
    <cellStyle name="壞_1000613靖達標單(1000629預計審標)" xfId="3180"/>
    <cellStyle name="壞_1000628群山-門窗估算" xfId="3181"/>
    <cellStyle name="壞_1000816山門廣場機電外管線預算" xfId="3182"/>
    <cellStyle name="壞_1000816祥昇新建工程-II-數量計算(門窗&amp;裝修)-胤孟舊版" xfId="3183"/>
    <cellStyle name="壞_1000929報價-王瑞智建築&amp;水電標單(修正佳盟數量+損耗)(阿賢報價)" xfId="3184"/>
    <cellStyle name="壞_1001020靖達新建工程IV-數量計算(門窗)" xfId="3185"/>
    <cellStyle name="壞_1001102報價-溫士頓追加新廠房增建標單(含0812報價總表)" xfId="3186"/>
    <cellStyle name="壞_100預計審標-靖達標單VI(1020圖面IV)" xfId="3187"/>
    <cellStyle name="壞_20110517-港香蘭藥廠-廠房倉庫新建工程標單" xfId="3188"/>
    <cellStyle name="壞_Book1" xfId="3189"/>
    <cellStyle name="壞_一銀鳳山分行標單" xfId="3190"/>
    <cellStyle name="壞_一銀鳳山分行標單1" xfId="3191"/>
    <cellStyle name="壞_工程預算書102.11.17" xfId="3192"/>
    <cellStyle name="壞_比較表" xfId="3193"/>
    <cellStyle name="壞_佳佳空調預算" xfId="3194"/>
    <cellStyle name="壞_受興新建工程-數量計算(裝修&amp;門窗)" xfId="3195"/>
    <cellStyle name="壞_受興鋁業-裝修及門窗估算" xfId="3196"/>
    <cellStyle name="壞_奇美醫療財團法人第四醫療新建工程(預算)_1020523" xfId="3197"/>
    <cellStyle name="壞_長利營建報價書" xfId="3198"/>
    <cellStyle name="壞_建築" xfId="3199"/>
    <cellStyle name="壞_科妍營運總部大樓新建工程-成本分析(最新版)" xfId="3200"/>
    <cellStyle name="壞_徐匯中學站工程預算書" xfId="3201"/>
    <cellStyle name="壞_益全水電報價單(1)" xfId="3202"/>
    <cellStyle name="壞_祥昇機電鋼構計算(協理)05.31" xfId="3203"/>
    <cellStyle name="壞_報價單981130" xfId="3204"/>
    <cellStyle name="壞_詢價單" xfId="3205"/>
    <cellStyle name="壞_靖達空白標單" xfId="3206"/>
    <cellStyle name="壞_預算詳細表" xfId="3207"/>
    <cellStyle name="壞_鳳山分行(建築)預算及單價空白標單" xfId="3208"/>
    <cellStyle name="壞_鳳山市大貝湖標單100-02-10" xfId="3209"/>
    <cellStyle name="壞_蔡名峰鋼構預算12.14(協理+損耗計8%)" xfId="3210"/>
    <cellStyle name="壞_機電合約預算" xfId="3211"/>
    <cellStyle name="警告文字 2" xfId="3212"/>
    <cellStyle name="巍葆 [0]_95" xfId="3213"/>
    <cellStyle name="巍葆_95" xfId="3214"/>
    <cellStyle name="鱔 [0]_95" xfId="3215"/>
    <cellStyle name="鱔_95" xfId="3216"/>
    <cellStyle name="쉼표 [0]_입찰품의(1229)" xfId="3217"/>
    <cellStyle name="콤마 [0]_970903" xfId="3218"/>
    <cellStyle name="표준_2.basic fixture-prep.equipment" xfId="32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MO\&#22855;&#33777;&#31185;&#25216;\&#35079;&#35069;%20-TYJ-N04&#31934;&#22869;&#33288;&#26989;&#20489;&#242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"/>
      <sheetName val="鋼骨"/>
      <sheetName val="預算書"/>
      <sheetName val="標單"/>
      <sheetName val="總表頁"/>
      <sheetName val="封面頁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75" zoomScaleNormal="75" zoomScaleSheetLayoutView="75" workbookViewId="0">
      <selection activeCell="C15" sqref="C15"/>
    </sheetView>
  </sheetViews>
  <sheetFormatPr defaultRowHeight="31.5" customHeight="1"/>
  <cols>
    <col min="1" max="1" width="7.25" style="230" customWidth="1"/>
    <col min="2" max="2" width="37" style="188" customWidth="1"/>
    <col min="3" max="3" width="7.5" style="230" customWidth="1"/>
    <col min="4" max="4" width="10" style="188" customWidth="1"/>
    <col min="5" max="5" width="16.875" style="188" customWidth="1"/>
    <col min="6" max="6" width="17.625" style="188" customWidth="1"/>
    <col min="7" max="7" width="15.5" style="188" customWidth="1"/>
    <col min="8" max="8" width="9" style="188"/>
    <col min="9" max="9" width="10.875" style="188" bestFit="1" customWidth="1"/>
    <col min="10" max="16384" width="9" style="188"/>
  </cols>
  <sheetData>
    <row r="1" spans="1:9" ht="31.5" customHeight="1">
      <c r="A1" s="238" t="s">
        <v>1484</v>
      </c>
      <c r="B1" s="238"/>
      <c r="C1" s="238"/>
      <c r="D1" s="238"/>
      <c r="E1" s="238"/>
      <c r="F1" s="238"/>
      <c r="G1" s="238"/>
    </row>
    <row r="2" spans="1:9" ht="24.95" customHeight="1">
      <c r="A2" s="189"/>
      <c r="B2" s="189"/>
      <c r="C2" s="189"/>
      <c r="D2" s="189"/>
      <c r="E2" s="189"/>
      <c r="F2" s="190"/>
      <c r="G2" s="190"/>
    </row>
    <row r="3" spans="1:9" ht="31.5" customHeight="1">
      <c r="A3" s="191" t="s">
        <v>1482</v>
      </c>
      <c r="B3" s="192"/>
      <c r="C3" s="192"/>
      <c r="D3" s="192"/>
      <c r="E3" s="192"/>
      <c r="F3" s="193"/>
      <c r="G3" s="194"/>
    </row>
    <row r="4" spans="1:9" ht="30" customHeight="1">
      <c r="A4" s="195" t="s">
        <v>2</v>
      </c>
      <c r="B4" s="196" t="s">
        <v>720</v>
      </c>
      <c r="C4" s="195" t="s">
        <v>3</v>
      </c>
      <c r="D4" s="197" t="s">
        <v>4</v>
      </c>
      <c r="E4" s="198" t="s">
        <v>5</v>
      </c>
      <c r="F4" s="198" t="s">
        <v>6</v>
      </c>
      <c r="G4" s="196" t="s">
        <v>721</v>
      </c>
    </row>
    <row r="5" spans="1:9" s="204" customFormat="1" ht="30" customHeight="1">
      <c r="A5" s="199" t="s">
        <v>55</v>
      </c>
      <c r="B5" s="200" t="s">
        <v>56</v>
      </c>
      <c r="C5" s="199"/>
      <c r="D5" s="201"/>
      <c r="E5" s="234"/>
      <c r="F5" s="235"/>
      <c r="G5" s="199"/>
      <c r="I5" s="205"/>
    </row>
    <row r="6" spans="1:9" s="204" customFormat="1" ht="30" customHeight="1">
      <c r="A6" s="206" t="s">
        <v>57</v>
      </c>
      <c r="B6" s="207" t="s">
        <v>58</v>
      </c>
      <c r="C6" s="206" t="s">
        <v>59</v>
      </c>
      <c r="D6" s="208">
        <v>1</v>
      </c>
      <c r="E6" s="231">
        <f>詳細價目表!F43</f>
        <v>0</v>
      </c>
      <c r="F6" s="232">
        <f t="shared" ref="F6:F12" si="0">D6*E6</f>
        <v>0</v>
      </c>
      <c r="G6" s="211"/>
      <c r="I6" s="205"/>
    </row>
    <row r="7" spans="1:9" s="204" customFormat="1" ht="30" customHeight="1">
      <c r="A7" s="206" t="s">
        <v>60</v>
      </c>
      <c r="B7" s="207" t="s">
        <v>61</v>
      </c>
      <c r="C7" s="206" t="s">
        <v>59</v>
      </c>
      <c r="D7" s="208">
        <v>1</v>
      </c>
      <c r="E7" s="231">
        <f>詳細價目表!F93</f>
        <v>0</v>
      </c>
      <c r="F7" s="232">
        <f t="shared" si="0"/>
        <v>0</v>
      </c>
      <c r="G7" s="211"/>
      <c r="I7" s="205"/>
    </row>
    <row r="8" spans="1:9" s="204" customFormat="1" ht="30" customHeight="1">
      <c r="A8" s="206" t="s">
        <v>62</v>
      </c>
      <c r="B8" s="207" t="s">
        <v>63</v>
      </c>
      <c r="C8" s="206" t="s">
        <v>59</v>
      </c>
      <c r="D8" s="208">
        <v>1</v>
      </c>
      <c r="E8" s="231">
        <f>詳細價目表!F126</f>
        <v>0</v>
      </c>
      <c r="F8" s="232">
        <f t="shared" si="0"/>
        <v>0</v>
      </c>
      <c r="G8" s="211"/>
      <c r="I8" s="205"/>
    </row>
    <row r="9" spans="1:9" s="204" customFormat="1" ht="30" customHeight="1">
      <c r="A9" s="206" t="s">
        <v>64</v>
      </c>
      <c r="B9" s="207" t="s">
        <v>65</v>
      </c>
      <c r="C9" s="206" t="s">
        <v>59</v>
      </c>
      <c r="D9" s="208">
        <v>1</v>
      </c>
      <c r="E9" s="231">
        <f>詳細價目表!F454</f>
        <v>0</v>
      </c>
      <c r="F9" s="232">
        <f t="shared" si="0"/>
        <v>0</v>
      </c>
      <c r="G9" s="211"/>
      <c r="I9" s="205"/>
    </row>
    <row r="10" spans="1:9" s="204" customFormat="1" ht="30" customHeight="1">
      <c r="A10" s="206" t="s">
        <v>66</v>
      </c>
      <c r="B10" s="207" t="s">
        <v>67</v>
      </c>
      <c r="C10" s="206" t="s">
        <v>59</v>
      </c>
      <c r="D10" s="208">
        <v>1</v>
      </c>
      <c r="E10" s="231">
        <f>詳細價目表!F530</f>
        <v>0</v>
      </c>
      <c r="F10" s="232">
        <f t="shared" si="0"/>
        <v>0</v>
      </c>
      <c r="G10" s="211"/>
      <c r="I10" s="205"/>
    </row>
    <row r="11" spans="1:9" s="204" customFormat="1" ht="30" customHeight="1">
      <c r="A11" s="206" t="s">
        <v>68</v>
      </c>
      <c r="B11" s="207" t="s">
        <v>45</v>
      </c>
      <c r="C11" s="206" t="s">
        <v>59</v>
      </c>
      <c r="D11" s="208">
        <v>1</v>
      </c>
      <c r="E11" s="231">
        <f>詳細價目表!F576</f>
        <v>0</v>
      </c>
      <c r="F11" s="232">
        <f t="shared" si="0"/>
        <v>0</v>
      </c>
      <c r="G11" s="211"/>
    </row>
    <row r="12" spans="1:9" s="204" customFormat="1" ht="30" customHeight="1">
      <c r="A12" s="206" t="s">
        <v>69</v>
      </c>
      <c r="B12" s="207" t="s">
        <v>70</v>
      </c>
      <c r="C12" s="206" t="s">
        <v>59</v>
      </c>
      <c r="D12" s="208">
        <v>1</v>
      </c>
      <c r="E12" s="231">
        <f>詳細價目表!F584</f>
        <v>0</v>
      </c>
      <c r="F12" s="232">
        <f t="shared" si="0"/>
        <v>0</v>
      </c>
      <c r="G12" s="199"/>
    </row>
    <row r="13" spans="1:9" s="204" customFormat="1" ht="30" customHeight="1">
      <c r="A13" s="206"/>
      <c r="B13" s="207" t="s">
        <v>560</v>
      </c>
      <c r="C13" s="206"/>
      <c r="D13" s="208"/>
      <c r="E13" s="233"/>
      <c r="F13" s="232">
        <f>SUM(F6:F12)</f>
        <v>0</v>
      </c>
      <c r="G13" s="211"/>
    </row>
    <row r="14" spans="1:9" s="204" customFormat="1" ht="33.75" customHeight="1">
      <c r="A14" s="212" t="s">
        <v>71</v>
      </c>
      <c r="B14" s="213" t="s">
        <v>1481</v>
      </c>
      <c r="C14" s="212" t="s">
        <v>59</v>
      </c>
      <c r="D14" s="214">
        <v>1</v>
      </c>
      <c r="E14" s="231">
        <f>ROUND(F13*1%,0)</f>
        <v>0</v>
      </c>
      <c r="F14" s="232">
        <f>D14*E14</f>
        <v>0</v>
      </c>
      <c r="G14" s="215"/>
    </row>
    <row r="15" spans="1:9" s="204" customFormat="1" ht="30" customHeight="1">
      <c r="A15" s="212" t="s">
        <v>555</v>
      </c>
      <c r="B15" s="216" t="s">
        <v>558</v>
      </c>
      <c r="C15" s="212" t="s">
        <v>59</v>
      </c>
      <c r="D15" s="214">
        <v>1</v>
      </c>
      <c r="E15" s="231">
        <f>ROUND(F13*0.5%,0)</f>
        <v>0</v>
      </c>
      <c r="F15" s="232">
        <f>D15*E15</f>
        <v>0</v>
      </c>
      <c r="G15" s="215"/>
    </row>
    <row r="16" spans="1:9" s="204" customFormat="1" ht="30" customHeight="1">
      <c r="A16" s="212" t="s">
        <v>273</v>
      </c>
      <c r="B16" s="216" t="s">
        <v>519</v>
      </c>
      <c r="C16" s="212" t="s">
        <v>59</v>
      </c>
      <c r="D16" s="214">
        <v>1</v>
      </c>
      <c r="E16" s="231">
        <f>ROUND(F13*10%,0)</f>
        <v>0</v>
      </c>
      <c r="F16" s="232">
        <f>D16*E16</f>
        <v>0</v>
      </c>
      <c r="G16" s="217"/>
    </row>
    <row r="17" spans="1:9" s="204" customFormat="1" ht="30" customHeight="1">
      <c r="A17" s="212"/>
      <c r="B17" s="218" t="s">
        <v>559</v>
      </c>
      <c r="C17" s="212"/>
      <c r="D17" s="219"/>
      <c r="E17" s="231"/>
      <c r="F17" s="232">
        <f>SUM(F13:F16)</f>
        <v>0</v>
      </c>
      <c r="G17" s="212"/>
    </row>
    <row r="18" spans="1:9" s="204" customFormat="1" ht="30" customHeight="1">
      <c r="A18" s="220" t="s">
        <v>556</v>
      </c>
      <c r="B18" s="59" t="s">
        <v>361</v>
      </c>
      <c r="C18" s="220" t="s">
        <v>59</v>
      </c>
      <c r="D18" s="221">
        <v>1</v>
      </c>
      <c r="E18" s="231">
        <f>ROUND(F17*0.3%,0)</f>
        <v>0</v>
      </c>
      <c r="F18" s="232">
        <f>D18*E18</f>
        <v>0</v>
      </c>
      <c r="G18" s="212"/>
    </row>
    <row r="19" spans="1:9" s="204" customFormat="1" ht="30" customHeight="1">
      <c r="A19" s="212" t="s">
        <v>557</v>
      </c>
      <c r="B19" s="222" t="s">
        <v>72</v>
      </c>
      <c r="C19" s="212" t="s">
        <v>59</v>
      </c>
      <c r="D19" s="214">
        <v>1</v>
      </c>
      <c r="E19" s="231">
        <f>ROUND(F17*5%,0)</f>
        <v>0</v>
      </c>
      <c r="F19" s="232">
        <f>D19*E19</f>
        <v>0</v>
      </c>
      <c r="G19" s="217"/>
    </row>
    <row r="20" spans="1:9" s="204" customFormat="1" ht="30" customHeight="1">
      <c r="A20" s="212"/>
      <c r="B20" s="218" t="s">
        <v>73</v>
      </c>
      <c r="C20" s="212"/>
      <c r="D20" s="223"/>
      <c r="E20" s="231"/>
      <c r="F20" s="232">
        <f>SUM(F17:F19)</f>
        <v>0</v>
      </c>
      <c r="G20" s="212"/>
      <c r="I20" s="224"/>
    </row>
    <row r="21" spans="1:9" s="204" customFormat="1" ht="30" customHeight="1">
      <c r="A21" s="212"/>
      <c r="B21" s="218"/>
      <c r="C21" s="212"/>
      <c r="D21" s="223"/>
      <c r="E21" s="209"/>
      <c r="F21" s="210"/>
      <c r="G21" s="212"/>
    </row>
    <row r="22" spans="1:9" s="204" customFormat="1" ht="30" customHeight="1">
      <c r="A22" s="212" t="s">
        <v>580</v>
      </c>
      <c r="B22" s="225" t="s">
        <v>581</v>
      </c>
      <c r="C22" s="212"/>
      <c r="D22" s="223"/>
      <c r="E22" s="209"/>
      <c r="F22" s="210"/>
      <c r="G22" s="212"/>
    </row>
    <row r="23" spans="1:9" s="204" customFormat="1" ht="30" customHeight="1">
      <c r="A23" s="199"/>
      <c r="B23" s="199"/>
      <c r="C23" s="199"/>
      <c r="D23" s="201"/>
      <c r="E23" s="226"/>
      <c r="F23" s="227"/>
      <c r="G23" s="211"/>
    </row>
    <row r="24" spans="1:9" s="204" customFormat="1" ht="30" customHeight="1">
      <c r="A24" s="199">
        <v>1</v>
      </c>
      <c r="B24" s="200" t="s">
        <v>74</v>
      </c>
      <c r="C24" s="199" t="s">
        <v>75</v>
      </c>
      <c r="D24" s="201"/>
      <c r="E24" s="202"/>
      <c r="F24" s="228">
        <v>322</v>
      </c>
      <c r="G24" s="216"/>
    </row>
    <row r="25" spans="1:9" s="204" customFormat="1" ht="30" customHeight="1">
      <c r="A25" s="199">
        <v>2</v>
      </c>
      <c r="B25" s="200" t="s">
        <v>76</v>
      </c>
      <c r="C25" s="199" t="s">
        <v>75</v>
      </c>
      <c r="D25" s="201"/>
      <c r="E25" s="202"/>
      <c r="F25" s="228">
        <v>455</v>
      </c>
      <c r="G25" s="229"/>
    </row>
    <row r="26" spans="1:9" s="204" customFormat="1" ht="30" customHeight="1">
      <c r="A26" s="199">
        <v>3</v>
      </c>
      <c r="B26" s="200" t="s">
        <v>77</v>
      </c>
      <c r="C26" s="199" t="s">
        <v>75</v>
      </c>
      <c r="D26" s="201"/>
      <c r="E26" s="202"/>
      <c r="F26" s="228">
        <v>488</v>
      </c>
      <c r="G26" s="199"/>
    </row>
    <row r="27" spans="1:9" s="204" customFormat="1" ht="30" customHeight="1">
      <c r="A27" s="199">
        <v>4</v>
      </c>
      <c r="B27" s="200" t="s">
        <v>78</v>
      </c>
      <c r="C27" s="199" t="s">
        <v>75</v>
      </c>
      <c r="D27" s="201"/>
      <c r="E27" s="202"/>
      <c r="F27" s="228">
        <v>510</v>
      </c>
      <c r="G27" s="199" t="str">
        <f>F27/30&amp;"個月"</f>
        <v>17個月</v>
      </c>
    </row>
    <row r="28" spans="1:9" s="204" customFormat="1" ht="30" customHeight="1">
      <c r="A28" s="199"/>
      <c r="B28" s="200"/>
      <c r="C28" s="199"/>
      <c r="D28" s="201"/>
      <c r="E28" s="202"/>
      <c r="F28" s="228"/>
      <c r="G28" s="199"/>
    </row>
    <row r="29" spans="1:9" s="204" customFormat="1" ht="30" customHeight="1">
      <c r="A29" s="199"/>
      <c r="B29" s="199"/>
      <c r="C29" s="199"/>
      <c r="D29" s="201"/>
      <c r="E29" s="202"/>
      <c r="F29" s="203"/>
      <c r="G29" s="199"/>
    </row>
    <row r="30" spans="1:9" s="204" customFormat="1" ht="30" customHeight="1">
      <c r="A30" s="199"/>
      <c r="B30" s="199"/>
      <c r="C30" s="199"/>
      <c r="D30" s="201"/>
      <c r="E30" s="202"/>
      <c r="F30" s="203"/>
      <c r="G30" s="199"/>
    </row>
    <row r="31" spans="1:9" s="204" customFormat="1" ht="30" customHeight="1">
      <c r="A31" s="199"/>
      <c r="B31" s="200" t="s">
        <v>79</v>
      </c>
      <c r="C31" s="237" t="str">
        <f>NUMBERSTRING(+F20,2)&amp;"元整"</f>
        <v>零元整</v>
      </c>
      <c r="D31" s="237"/>
      <c r="E31" s="237"/>
      <c r="F31" s="237"/>
      <c r="G31" s="199"/>
    </row>
    <row r="33" spans="1:7" ht="31.5" customHeight="1">
      <c r="A33" s="236" t="s">
        <v>1505</v>
      </c>
      <c r="B33" s="239" t="s">
        <v>1506</v>
      </c>
      <c r="C33" s="239"/>
      <c r="D33" s="239"/>
      <c r="E33" s="239"/>
      <c r="F33" s="239"/>
      <c r="G33" s="239"/>
    </row>
  </sheetData>
  <sheetProtection algorithmName="SHA-512" hashValue="XYwplOzHEmX2trkAKgK0xxq9rd6pgmTTGUTB+Bv0Klw+PT9+S+5gMgEjHkC2TQjOTPInZom8XpFmOKtRLNwEFw==" saltValue="X0jYai/frkLulIow+5Vu9A==" spinCount="100000" sheet="1" objects="1" scenarios="1" formatCells="0" formatColumns="0" formatRows="0"/>
  <mergeCells count="3">
    <mergeCell ref="C31:F31"/>
    <mergeCell ref="A1:G1"/>
    <mergeCell ref="B33:G33"/>
  </mergeCells>
  <phoneticPr fontId="61" type="noConversion"/>
  <printOptions horizontalCentered="1" verticalCentered="1"/>
  <pageMargins left="0" right="0" top="0.15748031496062992" bottom="0.15748031496062992" header="0.11811023622047245" footer="0.11811023622047245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5"/>
  <sheetViews>
    <sheetView zoomScale="84" zoomScaleNormal="84" zoomScaleSheetLayoutView="75" zoomScalePageLayoutView="60" workbookViewId="0">
      <pane ySplit="4" topLeftCell="A5" activePane="bottomLeft" state="frozen"/>
      <selection pane="bottomLeft" activeCell="J1318" sqref="J1318"/>
    </sheetView>
  </sheetViews>
  <sheetFormatPr defaultColWidth="12" defaultRowHeight="31.5" customHeight="1"/>
  <cols>
    <col min="1" max="1" width="5.75" style="43" customWidth="1"/>
    <col min="2" max="2" width="46" style="10" customWidth="1"/>
    <col min="3" max="3" width="6.25" style="43" customWidth="1"/>
    <col min="4" max="4" width="9.125" style="45" customWidth="1"/>
    <col min="5" max="5" width="10.875" style="45" customWidth="1"/>
    <col min="6" max="6" width="15.25" style="46" bestFit="1" customWidth="1"/>
    <col min="7" max="7" width="24.5" style="46" customWidth="1"/>
    <col min="8" max="16384" width="12" style="10"/>
  </cols>
  <sheetData>
    <row r="1" spans="1:7" s="182" customFormat="1" ht="35.1" customHeight="1">
      <c r="A1" s="240" t="s">
        <v>792</v>
      </c>
      <c r="B1" s="240"/>
      <c r="C1" s="240"/>
      <c r="D1" s="240"/>
      <c r="E1" s="241"/>
      <c r="F1" s="240"/>
      <c r="G1" s="240"/>
    </row>
    <row r="2" spans="1:7" s="182" customFormat="1" ht="20.100000000000001" customHeight="1">
      <c r="A2" s="86"/>
      <c r="B2" s="86"/>
      <c r="C2" s="86"/>
      <c r="D2" s="86"/>
      <c r="E2" s="87"/>
      <c r="F2" s="86"/>
      <c r="G2" s="86"/>
    </row>
    <row r="3" spans="1:7" s="182" customFormat="1" ht="31.5" customHeight="1">
      <c r="A3" s="242" t="s">
        <v>1483</v>
      </c>
      <c r="B3" s="242"/>
      <c r="C3" s="242"/>
      <c r="D3" s="242"/>
      <c r="E3" s="243"/>
      <c r="F3" s="242"/>
      <c r="G3" s="242"/>
    </row>
    <row r="4" spans="1:7" s="182" customFormat="1" ht="35.1" customHeight="1">
      <c r="A4" s="88" t="s">
        <v>14</v>
      </c>
      <c r="B4" s="88" t="s">
        <v>719</v>
      </c>
      <c r="C4" s="88" t="s">
        <v>15</v>
      </c>
      <c r="D4" s="48" t="s">
        <v>16</v>
      </c>
      <c r="E4" s="183" t="s">
        <v>17</v>
      </c>
      <c r="F4" s="183" t="s">
        <v>18</v>
      </c>
      <c r="G4" s="48" t="s">
        <v>718</v>
      </c>
    </row>
    <row r="5" spans="1:7" s="182" customFormat="1" ht="35.1" customHeight="1">
      <c r="A5" s="89" t="s">
        <v>19</v>
      </c>
      <c r="B5" s="90" t="s">
        <v>20</v>
      </c>
      <c r="C5" s="91"/>
      <c r="D5" s="92"/>
      <c r="E5" s="12"/>
      <c r="F5" s="13"/>
      <c r="G5" s="49"/>
    </row>
    <row r="6" spans="1:7" s="182" customFormat="1" ht="35.1" customHeight="1">
      <c r="A6" s="93" t="s">
        <v>21</v>
      </c>
      <c r="B6" s="94" t="s">
        <v>22</v>
      </c>
      <c r="C6" s="91"/>
      <c r="D6" s="92"/>
      <c r="E6" s="12"/>
      <c r="F6" s="13"/>
      <c r="G6" s="49"/>
    </row>
    <row r="7" spans="1:7" s="182" customFormat="1" ht="35.1" customHeight="1">
      <c r="A7" s="95">
        <v>1</v>
      </c>
      <c r="B7" s="96" t="s">
        <v>681</v>
      </c>
      <c r="C7" s="97" t="s">
        <v>13</v>
      </c>
      <c r="D7" s="98">
        <v>1</v>
      </c>
      <c r="E7" s="15"/>
      <c r="F7" s="13">
        <f>ROUND(E7*D7,2)</f>
        <v>0</v>
      </c>
      <c r="G7" s="50"/>
    </row>
    <row r="8" spans="1:7" s="182" customFormat="1" ht="35.1" customHeight="1">
      <c r="A8" s="95">
        <f>A7+1</f>
        <v>2</v>
      </c>
      <c r="B8" s="99" t="s">
        <v>725</v>
      </c>
      <c r="C8" s="97" t="s">
        <v>13</v>
      </c>
      <c r="D8" s="98">
        <v>1</v>
      </c>
      <c r="E8" s="14">
        <f>SUM(G9:G10)</f>
        <v>0</v>
      </c>
      <c r="F8" s="13">
        <f>ROUND(E8*D8,2)</f>
        <v>0</v>
      </c>
      <c r="G8" s="51"/>
    </row>
    <row r="9" spans="1:7" s="182" customFormat="1" ht="35.1" customHeight="1">
      <c r="A9" s="100" t="s">
        <v>48</v>
      </c>
      <c r="B9" s="101" t="s">
        <v>726</v>
      </c>
      <c r="C9" s="102" t="s">
        <v>571</v>
      </c>
      <c r="D9" s="68">
        <v>78</v>
      </c>
      <c r="E9" s="17"/>
      <c r="F9" s="18"/>
      <c r="G9" s="52">
        <f>ROUND(E9*D9,0)</f>
        <v>0</v>
      </c>
    </row>
    <row r="10" spans="1:7" s="182" customFormat="1" ht="35.1" customHeight="1">
      <c r="A10" s="100" t="s">
        <v>48</v>
      </c>
      <c r="B10" s="101" t="s">
        <v>727</v>
      </c>
      <c r="C10" s="102" t="s">
        <v>571</v>
      </c>
      <c r="D10" s="68">
        <v>78</v>
      </c>
      <c r="E10" s="17"/>
      <c r="F10" s="18"/>
      <c r="G10" s="52">
        <f>ROUND(E10*D10,0)</f>
        <v>0</v>
      </c>
    </row>
    <row r="11" spans="1:7" s="182" customFormat="1" ht="35.1" customHeight="1">
      <c r="A11" s="95">
        <f>A8+1</f>
        <v>3</v>
      </c>
      <c r="B11" s="103" t="s">
        <v>650</v>
      </c>
      <c r="C11" s="97" t="s">
        <v>13</v>
      </c>
      <c r="D11" s="98">
        <v>1</v>
      </c>
      <c r="E11" s="14"/>
      <c r="F11" s="13">
        <f>ROUND(E11*D11,2)</f>
        <v>0</v>
      </c>
      <c r="G11" s="51"/>
    </row>
    <row r="12" spans="1:7" s="182" customFormat="1" ht="35.1" customHeight="1">
      <c r="A12" s="95">
        <f t="shared" ref="A12" si="0">A11+1</f>
        <v>4</v>
      </c>
      <c r="B12" s="104" t="s">
        <v>362</v>
      </c>
      <c r="C12" s="105" t="s">
        <v>13</v>
      </c>
      <c r="D12" s="106">
        <v>1</v>
      </c>
      <c r="E12" s="14"/>
      <c r="F12" s="13">
        <f t="shared" ref="F12:F13" si="1">ROUND(E12*D12,2)</f>
        <v>0</v>
      </c>
      <c r="G12" s="53"/>
    </row>
    <row r="13" spans="1:7" s="182" customFormat="1" ht="35.1" customHeight="1">
      <c r="A13" s="95">
        <f>A12+1</f>
        <v>5</v>
      </c>
      <c r="B13" s="99" t="s">
        <v>653</v>
      </c>
      <c r="C13" s="97" t="s">
        <v>13</v>
      </c>
      <c r="D13" s="98">
        <v>1</v>
      </c>
      <c r="E13" s="14">
        <f>SUM(G14:G16)</f>
        <v>0</v>
      </c>
      <c r="F13" s="15">
        <f t="shared" si="1"/>
        <v>0</v>
      </c>
      <c r="G13" s="54"/>
    </row>
    <row r="14" spans="1:7" s="182" customFormat="1" ht="35.1" customHeight="1">
      <c r="A14" s="100" t="s">
        <v>48</v>
      </c>
      <c r="B14" s="107" t="s">
        <v>682</v>
      </c>
      <c r="C14" s="102" t="s">
        <v>13</v>
      </c>
      <c r="D14" s="101">
        <v>1</v>
      </c>
      <c r="E14" s="17"/>
      <c r="F14" s="21"/>
      <c r="G14" s="52">
        <f>ROUND(E14*D14,0)</f>
        <v>0</v>
      </c>
    </row>
    <row r="15" spans="1:7" s="182" customFormat="1" ht="35.1" customHeight="1">
      <c r="A15" s="100" t="s">
        <v>48</v>
      </c>
      <c r="B15" s="101" t="s">
        <v>654</v>
      </c>
      <c r="C15" s="102" t="s">
        <v>363</v>
      </c>
      <c r="D15" s="108">
        <v>17</v>
      </c>
      <c r="E15" s="17"/>
      <c r="F15" s="21"/>
      <c r="G15" s="52">
        <f>ROUND(E15*D15,0)</f>
        <v>0</v>
      </c>
    </row>
    <row r="16" spans="1:7" s="182" customFormat="1" ht="35.1" customHeight="1">
      <c r="A16" s="100" t="s">
        <v>48</v>
      </c>
      <c r="B16" s="101" t="s">
        <v>364</v>
      </c>
      <c r="C16" s="102" t="s">
        <v>363</v>
      </c>
      <c r="D16" s="108">
        <v>17</v>
      </c>
      <c r="E16" s="17"/>
      <c r="F16" s="21"/>
      <c r="G16" s="52">
        <f>ROUND(E16*D16,0)</f>
        <v>0</v>
      </c>
    </row>
    <row r="17" spans="1:7" s="182" customFormat="1" ht="35.1" customHeight="1">
      <c r="A17" s="95">
        <f>A13+1</f>
        <v>6</v>
      </c>
      <c r="B17" s="99" t="s">
        <v>652</v>
      </c>
      <c r="C17" s="97" t="s">
        <v>651</v>
      </c>
      <c r="D17" s="98">
        <v>2</v>
      </c>
      <c r="E17" s="14"/>
      <c r="F17" s="13">
        <f t="shared" ref="F17:F18" si="2">ROUND(E17*D17,2)</f>
        <v>0</v>
      </c>
      <c r="G17" s="51"/>
    </row>
    <row r="18" spans="1:7" s="182" customFormat="1" ht="35.1" customHeight="1">
      <c r="A18" s="95">
        <f>A17+1</f>
        <v>7</v>
      </c>
      <c r="B18" s="99" t="s">
        <v>365</v>
      </c>
      <c r="C18" s="97" t="s">
        <v>13</v>
      </c>
      <c r="D18" s="98">
        <v>1</v>
      </c>
      <c r="E18" s="14">
        <f>SUM(G19:G21)</f>
        <v>0</v>
      </c>
      <c r="F18" s="13">
        <f t="shared" si="2"/>
        <v>0</v>
      </c>
      <c r="G18" s="53"/>
    </row>
    <row r="19" spans="1:7" s="182" customFormat="1" ht="35.1" customHeight="1">
      <c r="A19" s="100" t="s">
        <v>48</v>
      </c>
      <c r="B19" s="109" t="s">
        <v>366</v>
      </c>
      <c r="C19" s="102" t="s">
        <v>13</v>
      </c>
      <c r="D19" s="68">
        <v>1</v>
      </c>
      <c r="E19" s="16"/>
      <c r="F19" s="19"/>
      <c r="G19" s="52">
        <f>ROUND(E19*D19,0)</f>
        <v>0</v>
      </c>
    </row>
    <row r="20" spans="1:7" s="182" customFormat="1" ht="35.1" customHeight="1">
      <c r="A20" s="100" t="s">
        <v>48</v>
      </c>
      <c r="B20" s="109" t="s">
        <v>367</v>
      </c>
      <c r="C20" s="102" t="s">
        <v>363</v>
      </c>
      <c r="D20" s="108">
        <v>17</v>
      </c>
      <c r="E20" s="17"/>
      <c r="F20" s="18"/>
      <c r="G20" s="52">
        <f>ROUND(E20*D20,0)</f>
        <v>0</v>
      </c>
    </row>
    <row r="21" spans="1:7" s="182" customFormat="1" ht="35.1" customHeight="1">
      <c r="A21" s="100" t="s">
        <v>48</v>
      </c>
      <c r="B21" s="109" t="s">
        <v>368</v>
      </c>
      <c r="C21" s="102" t="s">
        <v>363</v>
      </c>
      <c r="D21" s="108">
        <v>17</v>
      </c>
      <c r="E21" s="17"/>
      <c r="F21" s="18"/>
      <c r="G21" s="52">
        <f>ROUND(E21*D21,0)</f>
        <v>0</v>
      </c>
    </row>
    <row r="22" spans="1:7" s="182" customFormat="1" ht="35.1" customHeight="1">
      <c r="A22" s="95">
        <f>A18+1</f>
        <v>8</v>
      </c>
      <c r="B22" s="99" t="s">
        <v>657</v>
      </c>
      <c r="C22" s="97" t="s">
        <v>13</v>
      </c>
      <c r="D22" s="98">
        <v>1</v>
      </c>
      <c r="E22" s="14">
        <f>SUM(G23:G28)</f>
        <v>0</v>
      </c>
      <c r="F22" s="13">
        <f t="shared" ref="F22" si="3">ROUND(E22*D22,2)</f>
        <v>0</v>
      </c>
      <c r="G22" s="53"/>
    </row>
    <row r="23" spans="1:7" s="182" customFormat="1" ht="35.1" customHeight="1">
      <c r="A23" s="100" t="s">
        <v>48</v>
      </c>
      <c r="B23" s="101" t="s">
        <v>659</v>
      </c>
      <c r="C23" s="102" t="s">
        <v>13</v>
      </c>
      <c r="D23" s="108">
        <v>1</v>
      </c>
      <c r="E23" s="17"/>
      <c r="F23" s="18"/>
      <c r="G23" s="52">
        <f t="shared" ref="G23:G28" si="4">E23*D23</f>
        <v>0</v>
      </c>
    </row>
    <row r="24" spans="1:7" s="182" customFormat="1" ht="35.1" customHeight="1">
      <c r="A24" s="100" t="s">
        <v>48</v>
      </c>
      <c r="B24" s="109" t="s">
        <v>658</v>
      </c>
      <c r="C24" s="102" t="s">
        <v>13</v>
      </c>
      <c r="D24" s="108">
        <v>1</v>
      </c>
      <c r="E24" s="17"/>
      <c r="F24" s="18"/>
      <c r="G24" s="52">
        <f t="shared" si="4"/>
        <v>0</v>
      </c>
    </row>
    <row r="25" spans="1:7" s="182" customFormat="1" ht="35.1" customHeight="1">
      <c r="A25" s="100" t="s">
        <v>48</v>
      </c>
      <c r="B25" s="109" t="s">
        <v>46</v>
      </c>
      <c r="C25" s="102" t="s">
        <v>13</v>
      </c>
      <c r="D25" s="108">
        <v>1</v>
      </c>
      <c r="E25" s="17"/>
      <c r="F25" s="18"/>
      <c r="G25" s="52">
        <f t="shared" si="4"/>
        <v>0</v>
      </c>
    </row>
    <row r="26" spans="1:7" s="182" customFormat="1" ht="35.1" customHeight="1">
      <c r="A26" s="100" t="s">
        <v>48</v>
      </c>
      <c r="B26" s="109" t="s">
        <v>655</v>
      </c>
      <c r="C26" s="102" t="s">
        <v>13</v>
      </c>
      <c r="D26" s="108">
        <v>1</v>
      </c>
      <c r="E26" s="17"/>
      <c r="F26" s="18"/>
      <c r="G26" s="52">
        <f t="shared" si="4"/>
        <v>0</v>
      </c>
    </row>
    <row r="27" spans="1:7" s="182" customFormat="1" ht="35.1" customHeight="1">
      <c r="A27" s="100" t="s">
        <v>48</v>
      </c>
      <c r="B27" s="109" t="s">
        <v>370</v>
      </c>
      <c r="C27" s="102" t="s">
        <v>369</v>
      </c>
      <c r="D27" s="108">
        <f>ROUND(D102/3.3,0)</f>
        <v>526</v>
      </c>
      <c r="E27" s="17"/>
      <c r="F27" s="18"/>
      <c r="G27" s="52">
        <f t="shared" si="4"/>
        <v>0</v>
      </c>
    </row>
    <row r="28" spans="1:7" s="182" customFormat="1" ht="35.1" customHeight="1">
      <c r="A28" s="100" t="s">
        <v>48</v>
      </c>
      <c r="B28" s="109" t="s">
        <v>656</v>
      </c>
      <c r="C28" s="102" t="s">
        <v>13</v>
      </c>
      <c r="D28" s="108">
        <v>1</v>
      </c>
      <c r="E28" s="22"/>
      <c r="F28" s="23"/>
      <c r="G28" s="55">
        <f t="shared" si="4"/>
        <v>0</v>
      </c>
    </row>
    <row r="29" spans="1:7" s="182" customFormat="1" ht="35.1" customHeight="1">
      <c r="A29" s="95">
        <f>A22+1</f>
        <v>9</v>
      </c>
      <c r="B29" s="99" t="s">
        <v>463</v>
      </c>
      <c r="C29" s="97" t="s">
        <v>462</v>
      </c>
      <c r="D29" s="98">
        <v>1</v>
      </c>
      <c r="E29" s="14"/>
      <c r="F29" s="13">
        <f t="shared" ref="F29" si="5">ROUND(E29*D29,2)</f>
        <v>0</v>
      </c>
      <c r="G29" s="51"/>
    </row>
    <row r="30" spans="1:7" s="182" customFormat="1" ht="35.1" customHeight="1">
      <c r="A30" s="95">
        <f>A29+1</f>
        <v>10</v>
      </c>
      <c r="B30" s="99" t="s">
        <v>371</v>
      </c>
      <c r="C30" s="97" t="s">
        <v>13</v>
      </c>
      <c r="D30" s="98">
        <v>1</v>
      </c>
      <c r="E30" s="15"/>
      <c r="F30" s="13">
        <f t="shared" ref="F30:F31" si="6">ROUND(E30*D30,2)</f>
        <v>0</v>
      </c>
      <c r="G30" s="51"/>
    </row>
    <row r="31" spans="1:7" s="182" customFormat="1" ht="35.1" customHeight="1">
      <c r="A31" s="95">
        <f>A30+1</f>
        <v>11</v>
      </c>
      <c r="B31" s="99" t="s">
        <v>574</v>
      </c>
      <c r="C31" s="97" t="s">
        <v>13</v>
      </c>
      <c r="D31" s="98">
        <v>1</v>
      </c>
      <c r="E31" s="14">
        <f>SUM(G32:G36)</f>
        <v>0</v>
      </c>
      <c r="F31" s="13">
        <f t="shared" si="6"/>
        <v>0</v>
      </c>
      <c r="G31" s="56"/>
    </row>
    <row r="32" spans="1:7" s="182" customFormat="1" ht="35.1" customHeight="1">
      <c r="A32" s="100" t="s">
        <v>48</v>
      </c>
      <c r="B32" s="109" t="s">
        <v>576</v>
      </c>
      <c r="C32" s="110" t="s">
        <v>757</v>
      </c>
      <c r="D32" s="108">
        <v>578</v>
      </c>
      <c r="E32" s="17"/>
      <c r="F32" s="21"/>
      <c r="G32" s="52">
        <f t="shared" ref="G32:G37" si="7">E32*D32</f>
        <v>0</v>
      </c>
    </row>
    <row r="33" spans="1:7" s="182" customFormat="1" ht="35.1" customHeight="1">
      <c r="A33" s="100" t="s">
        <v>48</v>
      </c>
      <c r="B33" s="109" t="s">
        <v>575</v>
      </c>
      <c r="C33" s="110" t="s">
        <v>757</v>
      </c>
      <c r="D33" s="108">
        <v>578</v>
      </c>
      <c r="E33" s="17"/>
      <c r="F33" s="21"/>
      <c r="G33" s="52">
        <f t="shared" si="7"/>
        <v>0</v>
      </c>
    </row>
    <row r="34" spans="1:7" s="182" customFormat="1" ht="35.1" customHeight="1">
      <c r="A34" s="100" t="s">
        <v>48</v>
      </c>
      <c r="B34" s="109" t="s">
        <v>577</v>
      </c>
      <c r="C34" s="102" t="s">
        <v>13</v>
      </c>
      <c r="D34" s="108">
        <v>1</v>
      </c>
      <c r="E34" s="17"/>
      <c r="F34" s="21"/>
      <c r="G34" s="52">
        <f t="shared" si="7"/>
        <v>0</v>
      </c>
    </row>
    <row r="35" spans="1:7" s="182" customFormat="1" ht="35.1" customHeight="1">
      <c r="A35" s="100" t="s">
        <v>48</v>
      </c>
      <c r="B35" s="109" t="s">
        <v>579</v>
      </c>
      <c r="C35" s="102" t="s">
        <v>462</v>
      </c>
      <c r="D35" s="108">
        <v>1</v>
      </c>
      <c r="E35" s="17"/>
      <c r="F35" s="21"/>
      <c r="G35" s="52">
        <f t="shared" si="7"/>
        <v>0</v>
      </c>
    </row>
    <row r="36" spans="1:7" s="182" customFormat="1" ht="35.1" customHeight="1">
      <c r="A36" s="100" t="s">
        <v>48</v>
      </c>
      <c r="B36" s="109" t="s">
        <v>578</v>
      </c>
      <c r="C36" s="102" t="s">
        <v>13</v>
      </c>
      <c r="D36" s="108">
        <v>1</v>
      </c>
      <c r="E36" s="17"/>
      <c r="F36" s="21"/>
      <c r="G36" s="52">
        <f t="shared" si="7"/>
        <v>0</v>
      </c>
    </row>
    <row r="37" spans="1:7" s="182" customFormat="1" ht="35.1" customHeight="1">
      <c r="A37" s="95">
        <f>A31+1</f>
        <v>12</v>
      </c>
      <c r="B37" s="99" t="s">
        <v>572</v>
      </c>
      <c r="C37" s="97" t="s">
        <v>573</v>
      </c>
      <c r="D37" s="98">
        <v>1</v>
      </c>
      <c r="E37" s="14"/>
      <c r="F37" s="13">
        <f t="shared" ref="F37:F38" si="8">ROUND(E37*D37,2)</f>
        <v>0</v>
      </c>
      <c r="G37" s="57">
        <f t="shared" si="7"/>
        <v>0</v>
      </c>
    </row>
    <row r="38" spans="1:7" s="182" customFormat="1" ht="35.1" customHeight="1">
      <c r="A38" s="95">
        <f>A37+1</f>
        <v>13</v>
      </c>
      <c r="B38" s="99" t="s">
        <v>372</v>
      </c>
      <c r="C38" s="97" t="s">
        <v>13</v>
      </c>
      <c r="D38" s="98">
        <v>1</v>
      </c>
      <c r="E38" s="14">
        <f>SUM(G39:G42)</f>
        <v>0</v>
      </c>
      <c r="F38" s="13">
        <f t="shared" si="8"/>
        <v>0</v>
      </c>
      <c r="G38" s="51" t="s">
        <v>49</v>
      </c>
    </row>
    <row r="39" spans="1:7" s="182" customFormat="1" ht="35.1" customHeight="1">
      <c r="A39" s="100" t="s">
        <v>48</v>
      </c>
      <c r="B39" s="101" t="s">
        <v>373</v>
      </c>
      <c r="C39" s="110" t="s">
        <v>15</v>
      </c>
      <c r="D39" s="101">
        <v>20</v>
      </c>
      <c r="E39" s="24"/>
      <c r="F39" s="18"/>
      <c r="G39" s="58">
        <f t="shared" ref="G39:G42" si="9">E39*D39</f>
        <v>0</v>
      </c>
    </row>
    <row r="40" spans="1:7" s="182" customFormat="1" ht="35.1" customHeight="1">
      <c r="A40" s="100" t="s">
        <v>48</v>
      </c>
      <c r="B40" s="101" t="s">
        <v>374</v>
      </c>
      <c r="C40" s="110" t="s">
        <v>15</v>
      </c>
      <c r="D40" s="101">
        <v>10</v>
      </c>
      <c r="E40" s="24"/>
      <c r="F40" s="18"/>
      <c r="G40" s="58">
        <f t="shared" si="9"/>
        <v>0</v>
      </c>
    </row>
    <row r="41" spans="1:7" s="182" customFormat="1" ht="35.1" customHeight="1">
      <c r="A41" s="100" t="s">
        <v>48</v>
      </c>
      <c r="B41" s="101" t="s">
        <v>375</v>
      </c>
      <c r="C41" s="110" t="s">
        <v>15</v>
      </c>
      <c r="D41" s="101">
        <v>20</v>
      </c>
      <c r="E41" s="24"/>
      <c r="F41" s="18"/>
      <c r="G41" s="58">
        <f t="shared" si="9"/>
        <v>0</v>
      </c>
    </row>
    <row r="42" spans="1:7" s="182" customFormat="1" ht="35.1" customHeight="1">
      <c r="A42" s="100" t="s">
        <v>48</v>
      </c>
      <c r="B42" s="101" t="s">
        <v>376</v>
      </c>
      <c r="C42" s="110" t="s">
        <v>15</v>
      </c>
      <c r="D42" s="101">
        <v>8</v>
      </c>
      <c r="E42" s="24"/>
      <c r="F42" s="18"/>
      <c r="G42" s="58">
        <f t="shared" si="9"/>
        <v>0</v>
      </c>
    </row>
    <row r="43" spans="1:7" s="182" customFormat="1" ht="35.1" customHeight="1">
      <c r="A43" s="97"/>
      <c r="B43" s="99" t="s">
        <v>24</v>
      </c>
      <c r="C43" s="97"/>
      <c r="D43" s="98"/>
      <c r="E43" s="14"/>
      <c r="F43" s="13">
        <f>SUM(F7:F42)</f>
        <v>0</v>
      </c>
      <c r="G43" s="53"/>
    </row>
    <row r="44" spans="1:7" s="182" customFormat="1" ht="35.1" customHeight="1">
      <c r="A44" s="97"/>
      <c r="B44" s="99"/>
      <c r="C44" s="97"/>
      <c r="D44" s="98"/>
      <c r="E44" s="14"/>
      <c r="F44" s="13"/>
      <c r="G44" s="53"/>
    </row>
    <row r="45" spans="1:7" s="182" customFormat="1" ht="35.1" customHeight="1">
      <c r="A45" s="111" t="s">
        <v>25</v>
      </c>
      <c r="B45" s="112" t="s">
        <v>377</v>
      </c>
      <c r="C45" s="97"/>
      <c r="D45" s="98"/>
      <c r="E45" s="14"/>
      <c r="F45" s="13"/>
      <c r="G45" s="53"/>
    </row>
    <row r="46" spans="1:7" s="182" customFormat="1" ht="35.1" customHeight="1">
      <c r="A46" s="97">
        <v>1</v>
      </c>
      <c r="B46" s="99" t="s">
        <v>378</v>
      </c>
      <c r="C46" s="113" t="s">
        <v>758</v>
      </c>
      <c r="D46" s="98">
        <v>2668</v>
      </c>
      <c r="E46" s="15"/>
      <c r="F46" s="13">
        <f t="shared" ref="F46:F53" si="10">ROUND(E46*D46,2)</f>
        <v>0</v>
      </c>
      <c r="G46" s="53"/>
    </row>
    <row r="47" spans="1:7" s="182" customFormat="1" ht="35.1" customHeight="1">
      <c r="A47" s="97">
        <v>2</v>
      </c>
      <c r="B47" s="99" t="s">
        <v>26</v>
      </c>
      <c r="C47" s="113" t="s">
        <v>758</v>
      </c>
      <c r="D47" s="98">
        <v>2668</v>
      </c>
      <c r="E47" s="15"/>
      <c r="F47" s="13">
        <f t="shared" si="10"/>
        <v>0</v>
      </c>
      <c r="G47" s="53"/>
    </row>
    <row r="48" spans="1:7" s="182" customFormat="1" ht="35.1" customHeight="1">
      <c r="A48" s="97">
        <v>3</v>
      </c>
      <c r="B48" s="99" t="s">
        <v>461</v>
      </c>
      <c r="C48" s="113" t="s">
        <v>758</v>
      </c>
      <c r="D48" s="98">
        <v>81</v>
      </c>
      <c r="E48" s="15"/>
      <c r="F48" s="13">
        <f t="shared" si="10"/>
        <v>0</v>
      </c>
      <c r="G48" s="53"/>
    </row>
    <row r="49" spans="1:7" s="182" customFormat="1" ht="35.1" customHeight="1">
      <c r="A49" s="97">
        <v>4</v>
      </c>
      <c r="B49" s="59" t="s">
        <v>544</v>
      </c>
      <c r="C49" s="113" t="s">
        <v>7</v>
      </c>
      <c r="D49" s="98">
        <v>14</v>
      </c>
      <c r="E49" s="14">
        <f>SUM(G50:G52)</f>
        <v>0</v>
      </c>
      <c r="F49" s="13">
        <f t="shared" si="10"/>
        <v>0</v>
      </c>
      <c r="G49" s="59"/>
    </row>
    <row r="50" spans="1:7" s="182" customFormat="1" ht="35.1" customHeight="1">
      <c r="A50" s="110" t="s">
        <v>48</v>
      </c>
      <c r="B50" s="101" t="s">
        <v>544</v>
      </c>
      <c r="C50" s="110" t="s">
        <v>7</v>
      </c>
      <c r="D50" s="101">
        <v>1</v>
      </c>
      <c r="E50" s="16"/>
      <c r="F50" s="18"/>
      <c r="G50" s="60">
        <f>ROUND(E50*D50,0)</f>
        <v>0</v>
      </c>
    </row>
    <row r="51" spans="1:7" s="182" customFormat="1" ht="35.1" customHeight="1">
      <c r="A51" s="110" t="s">
        <v>48</v>
      </c>
      <c r="B51" s="101" t="s">
        <v>542</v>
      </c>
      <c r="C51" s="110" t="s">
        <v>186</v>
      </c>
      <c r="D51" s="101">
        <v>13.5</v>
      </c>
      <c r="E51" s="16"/>
      <c r="F51" s="18"/>
      <c r="G51" s="60">
        <f>ROUND(E51*D51,0)</f>
        <v>0</v>
      </c>
    </row>
    <row r="52" spans="1:7" s="182" customFormat="1" ht="35.1" customHeight="1">
      <c r="A52" s="110" t="s">
        <v>48</v>
      </c>
      <c r="B52" s="101" t="s">
        <v>379</v>
      </c>
      <c r="C52" s="110" t="s">
        <v>758</v>
      </c>
      <c r="D52" s="101">
        <v>0.9</v>
      </c>
      <c r="E52" s="16">
        <f>E47</f>
        <v>0</v>
      </c>
      <c r="F52" s="18"/>
      <c r="G52" s="60">
        <f>ROUND(E52*D52,0)</f>
        <v>0</v>
      </c>
    </row>
    <row r="53" spans="1:7" s="182" customFormat="1" ht="35.1" customHeight="1">
      <c r="A53" s="97">
        <v>5</v>
      </c>
      <c r="B53" s="59" t="s">
        <v>545</v>
      </c>
      <c r="C53" s="113" t="s">
        <v>7</v>
      </c>
      <c r="D53" s="59">
        <v>55</v>
      </c>
      <c r="E53" s="14">
        <f>SUM(G54:G56)</f>
        <v>0</v>
      </c>
      <c r="F53" s="13">
        <f t="shared" si="10"/>
        <v>0</v>
      </c>
      <c r="G53" s="59"/>
    </row>
    <row r="54" spans="1:7" s="182" customFormat="1" ht="35.1" customHeight="1">
      <c r="A54" s="110" t="s">
        <v>48</v>
      </c>
      <c r="B54" s="101" t="s">
        <v>545</v>
      </c>
      <c r="C54" s="110" t="s">
        <v>7</v>
      </c>
      <c r="D54" s="101">
        <v>1</v>
      </c>
      <c r="E54" s="16"/>
      <c r="F54" s="18"/>
      <c r="G54" s="60">
        <f>ROUND(E54*D54,0)</f>
        <v>0</v>
      </c>
    </row>
    <row r="55" spans="1:7" s="182" customFormat="1" ht="35.1" customHeight="1">
      <c r="A55" s="110" t="s">
        <v>48</v>
      </c>
      <c r="B55" s="101" t="s">
        <v>542</v>
      </c>
      <c r="C55" s="110" t="s">
        <v>186</v>
      </c>
      <c r="D55" s="101">
        <v>13.5</v>
      </c>
      <c r="E55" s="16"/>
      <c r="F55" s="18"/>
      <c r="G55" s="60">
        <f>ROUND(E55*D55,0)</f>
        <v>0</v>
      </c>
    </row>
    <row r="56" spans="1:7" s="182" customFormat="1" ht="35.1" customHeight="1">
      <c r="A56" s="110" t="s">
        <v>48</v>
      </c>
      <c r="B56" s="101" t="s">
        <v>379</v>
      </c>
      <c r="C56" s="110" t="s">
        <v>758</v>
      </c>
      <c r="D56" s="101">
        <v>0.9</v>
      </c>
      <c r="E56" s="16">
        <f>E47</f>
        <v>0</v>
      </c>
      <c r="F56" s="18"/>
      <c r="G56" s="60">
        <f>ROUND(E56*D56,0)</f>
        <v>0</v>
      </c>
    </row>
    <row r="57" spans="1:7" s="182" customFormat="1" ht="35.1" customHeight="1">
      <c r="A57" s="97">
        <v>6</v>
      </c>
      <c r="B57" s="99" t="s">
        <v>537</v>
      </c>
      <c r="C57" s="97" t="s">
        <v>7</v>
      </c>
      <c r="D57" s="98">
        <v>185</v>
      </c>
      <c r="E57" s="14">
        <f>SUM(G58:G63)</f>
        <v>0</v>
      </c>
      <c r="F57" s="13">
        <f t="shared" ref="F57" si="11">ROUND(E57*D57,2)</f>
        <v>0</v>
      </c>
      <c r="G57" s="59"/>
    </row>
    <row r="58" spans="1:7" s="182" customFormat="1" ht="35.1" customHeight="1">
      <c r="A58" s="102" t="s">
        <v>48</v>
      </c>
      <c r="B58" s="109" t="s">
        <v>380</v>
      </c>
      <c r="C58" s="110" t="s">
        <v>7</v>
      </c>
      <c r="D58" s="108">
        <v>1</v>
      </c>
      <c r="E58" s="17"/>
      <c r="F58" s="18"/>
      <c r="G58" s="58">
        <f t="shared" ref="G58:G62" si="12">ROUND(D58*E58,0)</f>
        <v>0</v>
      </c>
    </row>
    <row r="59" spans="1:7" s="182" customFormat="1" ht="35.1" customHeight="1">
      <c r="A59" s="102" t="s">
        <v>48</v>
      </c>
      <c r="B59" s="101" t="s">
        <v>381</v>
      </c>
      <c r="C59" s="110" t="s">
        <v>758</v>
      </c>
      <c r="D59" s="101">
        <v>0.9</v>
      </c>
      <c r="E59" s="16">
        <f>E47</f>
        <v>0</v>
      </c>
      <c r="F59" s="18"/>
      <c r="G59" s="58">
        <f>ROUND(D59*E59,0)</f>
        <v>0</v>
      </c>
    </row>
    <row r="60" spans="1:7" s="182" customFormat="1" ht="35.1" customHeight="1">
      <c r="A60" s="102" t="s">
        <v>48</v>
      </c>
      <c r="B60" s="101" t="s">
        <v>543</v>
      </c>
      <c r="C60" s="110" t="s">
        <v>382</v>
      </c>
      <c r="D60" s="101">
        <v>0.14599999999999999</v>
      </c>
      <c r="E60" s="16">
        <f>E114</f>
        <v>0</v>
      </c>
      <c r="F60" s="18"/>
      <c r="G60" s="58">
        <f t="shared" si="12"/>
        <v>0</v>
      </c>
    </row>
    <row r="61" spans="1:7" s="182" customFormat="1" ht="35.1" customHeight="1">
      <c r="A61" s="102" t="s">
        <v>48</v>
      </c>
      <c r="B61" s="101" t="s">
        <v>541</v>
      </c>
      <c r="C61" s="110" t="s">
        <v>382</v>
      </c>
      <c r="D61" s="101">
        <v>4.4999999999999998E-2</v>
      </c>
      <c r="E61" s="16">
        <f>E109</f>
        <v>0</v>
      </c>
      <c r="F61" s="18"/>
      <c r="G61" s="58">
        <f t="shared" si="12"/>
        <v>0</v>
      </c>
    </row>
    <row r="62" spans="1:7" s="182" customFormat="1" ht="35.1" customHeight="1">
      <c r="A62" s="102" t="s">
        <v>48</v>
      </c>
      <c r="B62" s="101" t="s">
        <v>542</v>
      </c>
      <c r="C62" s="110" t="s">
        <v>186</v>
      </c>
      <c r="D62" s="101">
        <v>13.5</v>
      </c>
      <c r="E62" s="16"/>
      <c r="F62" s="18"/>
      <c r="G62" s="58">
        <f t="shared" si="12"/>
        <v>0</v>
      </c>
    </row>
    <row r="63" spans="1:7" s="182" customFormat="1" ht="35.1" customHeight="1">
      <c r="A63" s="102" t="s">
        <v>48</v>
      </c>
      <c r="B63" s="101" t="s">
        <v>604</v>
      </c>
      <c r="C63" s="110" t="s">
        <v>758</v>
      </c>
      <c r="D63" s="101">
        <v>1</v>
      </c>
      <c r="E63" s="16"/>
      <c r="F63" s="18"/>
      <c r="G63" s="58">
        <f>ROUND(D63*E63,0)</f>
        <v>0</v>
      </c>
    </row>
    <row r="64" spans="1:7" s="182" customFormat="1" ht="35.1" customHeight="1">
      <c r="A64" s="113">
        <v>7</v>
      </c>
      <c r="B64" s="59" t="s">
        <v>384</v>
      </c>
      <c r="C64" s="113" t="s">
        <v>571</v>
      </c>
      <c r="D64" s="59">
        <v>78</v>
      </c>
      <c r="E64" s="14">
        <f>SUM(G65:G68)</f>
        <v>0</v>
      </c>
      <c r="F64" s="13">
        <f t="shared" ref="F64" si="13">ROUND(E64*D64,2)</f>
        <v>0</v>
      </c>
      <c r="G64" s="61"/>
    </row>
    <row r="65" spans="1:7" s="182" customFormat="1" ht="35.1" customHeight="1">
      <c r="A65" s="102" t="s">
        <v>48</v>
      </c>
      <c r="B65" s="101" t="s">
        <v>385</v>
      </c>
      <c r="C65" s="110" t="s">
        <v>571</v>
      </c>
      <c r="D65" s="101">
        <v>1</v>
      </c>
      <c r="E65" s="16"/>
      <c r="F65" s="18"/>
      <c r="G65" s="58">
        <f t="shared" ref="G65:G72" si="14">ROUND(D65*E65,0)</f>
        <v>0</v>
      </c>
    </row>
    <row r="66" spans="1:7" s="182" customFormat="1" ht="35.1" customHeight="1">
      <c r="A66" s="102" t="s">
        <v>48</v>
      </c>
      <c r="B66" s="101" t="s">
        <v>540</v>
      </c>
      <c r="C66" s="110" t="s">
        <v>382</v>
      </c>
      <c r="D66" s="101">
        <v>1.2999999999999999E-2</v>
      </c>
      <c r="E66" s="16">
        <f>E114</f>
        <v>0</v>
      </c>
      <c r="F66" s="18"/>
      <c r="G66" s="58">
        <f t="shared" si="14"/>
        <v>0</v>
      </c>
    </row>
    <row r="67" spans="1:7" s="182" customFormat="1" ht="35.1" customHeight="1">
      <c r="A67" s="102" t="s">
        <v>48</v>
      </c>
      <c r="B67" s="101" t="s">
        <v>541</v>
      </c>
      <c r="C67" s="110" t="s">
        <v>382</v>
      </c>
      <c r="D67" s="101">
        <v>6.0000000000000001E-3</v>
      </c>
      <c r="E67" s="16">
        <f>E109</f>
        <v>0</v>
      </c>
      <c r="F67" s="18"/>
      <c r="G67" s="58">
        <f t="shared" si="14"/>
        <v>0</v>
      </c>
    </row>
    <row r="68" spans="1:7" s="182" customFormat="1" ht="35.1" customHeight="1">
      <c r="A68" s="102" t="s">
        <v>48</v>
      </c>
      <c r="B68" s="101" t="s">
        <v>50</v>
      </c>
      <c r="C68" s="110" t="s">
        <v>758</v>
      </c>
      <c r="D68" s="101">
        <v>0.15</v>
      </c>
      <c r="E68" s="16"/>
      <c r="F68" s="18"/>
      <c r="G68" s="58">
        <f t="shared" si="14"/>
        <v>0</v>
      </c>
    </row>
    <row r="69" spans="1:7" s="182" customFormat="1" ht="35.1" customHeight="1">
      <c r="A69" s="113">
        <v>8</v>
      </c>
      <c r="B69" s="59" t="s">
        <v>536</v>
      </c>
      <c r="C69" s="113" t="s">
        <v>7</v>
      </c>
      <c r="D69" s="59">
        <v>185</v>
      </c>
      <c r="E69" s="14">
        <f>SUM(G70:G72)</f>
        <v>0</v>
      </c>
      <c r="F69" s="13">
        <f t="shared" ref="F69" si="15">ROUND(E69*D69,2)</f>
        <v>0</v>
      </c>
      <c r="G69" s="59"/>
    </row>
    <row r="70" spans="1:7" s="182" customFormat="1" ht="35.1" customHeight="1">
      <c r="A70" s="110" t="s">
        <v>48</v>
      </c>
      <c r="B70" s="101" t="s">
        <v>80</v>
      </c>
      <c r="C70" s="110" t="s">
        <v>7</v>
      </c>
      <c r="D70" s="101">
        <v>1</v>
      </c>
      <c r="E70" s="16"/>
      <c r="F70" s="18"/>
      <c r="G70" s="58">
        <f t="shared" si="14"/>
        <v>0</v>
      </c>
    </row>
    <row r="71" spans="1:7" s="182" customFormat="1" ht="35.1" customHeight="1">
      <c r="A71" s="110" t="s">
        <v>48</v>
      </c>
      <c r="B71" s="101" t="s">
        <v>542</v>
      </c>
      <c r="C71" s="110" t="s">
        <v>186</v>
      </c>
      <c r="D71" s="101">
        <v>7</v>
      </c>
      <c r="E71" s="16"/>
      <c r="F71" s="18"/>
      <c r="G71" s="58">
        <f t="shared" si="14"/>
        <v>0</v>
      </c>
    </row>
    <row r="72" spans="1:7" s="182" customFormat="1" ht="35.1" customHeight="1">
      <c r="A72" s="110" t="s">
        <v>48</v>
      </c>
      <c r="B72" s="101" t="s">
        <v>379</v>
      </c>
      <c r="C72" s="110" t="s">
        <v>758</v>
      </c>
      <c r="D72" s="101">
        <v>0.5</v>
      </c>
      <c r="E72" s="16">
        <f>E47</f>
        <v>0</v>
      </c>
      <c r="F72" s="18"/>
      <c r="G72" s="58">
        <f t="shared" si="14"/>
        <v>0</v>
      </c>
    </row>
    <row r="73" spans="1:7" s="182" customFormat="1" ht="35.1" customHeight="1">
      <c r="A73" s="97">
        <v>9</v>
      </c>
      <c r="B73" s="104" t="s">
        <v>386</v>
      </c>
      <c r="C73" s="113" t="s">
        <v>759</v>
      </c>
      <c r="D73" s="98">
        <v>361</v>
      </c>
      <c r="E73" s="15"/>
      <c r="F73" s="13">
        <f t="shared" ref="F73:F75" si="16">ROUND(E73*D73,2)</f>
        <v>0</v>
      </c>
      <c r="G73" s="61"/>
    </row>
    <row r="74" spans="1:7" s="182" customFormat="1" ht="35.1" customHeight="1">
      <c r="A74" s="97">
        <v>10</v>
      </c>
      <c r="B74" s="104" t="s">
        <v>683</v>
      </c>
      <c r="C74" s="113" t="s">
        <v>759</v>
      </c>
      <c r="D74" s="98">
        <v>361</v>
      </c>
      <c r="E74" s="15"/>
      <c r="F74" s="13">
        <f t="shared" si="16"/>
        <v>0</v>
      </c>
      <c r="G74" s="61"/>
    </row>
    <row r="75" spans="1:7" s="182" customFormat="1" ht="35.1" customHeight="1">
      <c r="A75" s="97">
        <v>11</v>
      </c>
      <c r="B75" s="59" t="s">
        <v>760</v>
      </c>
      <c r="C75" s="113" t="s">
        <v>7</v>
      </c>
      <c r="D75" s="98">
        <v>6</v>
      </c>
      <c r="E75" s="14"/>
      <c r="F75" s="13">
        <f t="shared" si="16"/>
        <v>0</v>
      </c>
      <c r="G75" s="51"/>
    </row>
    <row r="76" spans="1:7" s="182" customFormat="1" ht="35.1" customHeight="1">
      <c r="A76" s="97">
        <v>12</v>
      </c>
      <c r="B76" s="59" t="s">
        <v>387</v>
      </c>
      <c r="C76" s="113" t="s">
        <v>7</v>
      </c>
      <c r="D76" s="98">
        <v>6</v>
      </c>
      <c r="E76" s="15"/>
      <c r="F76" s="13">
        <f t="shared" ref="F76:F79" si="17">ROUND(E76*D76,2)</f>
        <v>0</v>
      </c>
      <c r="G76" s="53"/>
    </row>
    <row r="77" spans="1:7" s="182" customFormat="1" ht="35.1" customHeight="1">
      <c r="A77" s="97">
        <v>13</v>
      </c>
      <c r="B77" s="59" t="s">
        <v>388</v>
      </c>
      <c r="C77" s="113" t="s">
        <v>389</v>
      </c>
      <c r="D77" s="98">
        <v>10</v>
      </c>
      <c r="E77" s="15"/>
      <c r="F77" s="13">
        <f t="shared" si="17"/>
        <v>0</v>
      </c>
      <c r="G77" s="59"/>
    </row>
    <row r="78" spans="1:7" s="182" customFormat="1" ht="35.1" customHeight="1">
      <c r="A78" s="97">
        <v>14</v>
      </c>
      <c r="B78" s="59" t="s">
        <v>390</v>
      </c>
      <c r="C78" s="113" t="s">
        <v>389</v>
      </c>
      <c r="D78" s="98">
        <v>4</v>
      </c>
      <c r="E78" s="15"/>
      <c r="F78" s="13">
        <f t="shared" si="17"/>
        <v>0</v>
      </c>
      <c r="G78" s="59"/>
    </row>
    <row r="79" spans="1:7" s="182" customFormat="1" ht="35.1" customHeight="1">
      <c r="A79" s="97">
        <v>15</v>
      </c>
      <c r="B79" s="59" t="s">
        <v>391</v>
      </c>
      <c r="C79" s="113" t="s">
        <v>392</v>
      </c>
      <c r="D79" s="59">
        <v>150</v>
      </c>
      <c r="E79" s="14">
        <f>SUM(G80:G81)</f>
        <v>0</v>
      </c>
      <c r="F79" s="13">
        <f t="shared" si="17"/>
        <v>0</v>
      </c>
      <c r="G79" s="53"/>
    </row>
    <row r="80" spans="1:7" s="182" customFormat="1" ht="35.1" customHeight="1">
      <c r="A80" s="102" t="s">
        <v>48</v>
      </c>
      <c r="B80" s="101" t="s">
        <v>393</v>
      </c>
      <c r="C80" s="110" t="s">
        <v>392</v>
      </c>
      <c r="D80" s="101">
        <v>1</v>
      </c>
      <c r="E80" s="16"/>
      <c r="F80" s="18"/>
      <c r="G80" s="58">
        <f t="shared" ref="G80:G81" si="18">ROUND(D80*E80,0)</f>
        <v>0</v>
      </c>
    </row>
    <row r="81" spans="1:7" s="182" customFormat="1" ht="35.1" customHeight="1">
      <c r="A81" s="102" t="s">
        <v>48</v>
      </c>
      <c r="B81" s="101" t="s">
        <v>761</v>
      </c>
      <c r="C81" s="110" t="s">
        <v>762</v>
      </c>
      <c r="D81" s="101">
        <v>0.1</v>
      </c>
      <c r="E81" s="16">
        <f>E104</f>
        <v>0</v>
      </c>
      <c r="F81" s="18"/>
      <c r="G81" s="58">
        <f t="shared" si="18"/>
        <v>0</v>
      </c>
    </row>
    <row r="82" spans="1:7" s="182" customFormat="1" ht="35.1" customHeight="1">
      <c r="A82" s="97">
        <v>16</v>
      </c>
      <c r="B82" s="59" t="s">
        <v>394</v>
      </c>
      <c r="C82" s="113" t="s">
        <v>759</v>
      </c>
      <c r="D82" s="98">
        <v>124</v>
      </c>
      <c r="E82" s="15"/>
      <c r="F82" s="13">
        <f t="shared" ref="F82:F85" si="19">ROUND(E82*D82,2)</f>
        <v>0</v>
      </c>
      <c r="G82" s="53"/>
    </row>
    <row r="83" spans="1:7" s="182" customFormat="1" ht="35.1" customHeight="1">
      <c r="A83" s="97">
        <v>17</v>
      </c>
      <c r="B83" s="59" t="s">
        <v>395</v>
      </c>
      <c r="C83" s="113" t="s">
        <v>177</v>
      </c>
      <c r="D83" s="98">
        <v>1</v>
      </c>
      <c r="E83" s="15"/>
      <c r="F83" s="13">
        <f t="shared" si="19"/>
        <v>0</v>
      </c>
      <c r="G83" s="53"/>
    </row>
    <row r="84" spans="1:7" s="182" customFormat="1" ht="35.1" customHeight="1">
      <c r="A84" s="97">
        <v>18</v>
      </c>
      <c r="B84" s="59" t="s">
        <v>396</v>
      </c>
      <c r="C84" s="113" t="s">
        <v>392</v>
      </c>
      <c r="D84" s="98">
        <v>75</v>
      </c>
      <c r="E84" s="15"/>
      <c r="F84" s="13">
        <f t="shared" si="19"/>
        <v>0</v>
      </c>
      <c r="G84" s="53"/>
    </row>
    <row r="85" spans="1:7" s="182" customFormat="1" ht="35.1" customHeight="1">
      <c r="A85" s="97">
        <v>19</v>
      </c>
      <c r="B85" s="59" t="s">
        <v>589</v>
      </c>
      <c r="C85" s="97" t="s">
        <v>573</v>
      </c>
      <c r="D85" s="98">
        <v>1</v>
      </c>
      <c r="E85" s="14">
        <f>SUM(G86:G92)</f>
        <v>0</v>
      </c>
      <c r="F85" s="13">
        <f t="shared" si="19"/>
        <v>0</v>
      </c>
      <c r="G85" s="59"/>
    </row>
    <row r="86" spans="1:7" s="182" customFormat="1" ht="35.1" customHeight="1">
      <c r="A86" s="102" t="s">
        <v>48</v>
      </c>
      <c r="B86" s="114" t="s">
        <v>397</v>
      </c>
      <c r="C86" s="115" t="s">
        <v>7</v>
      </c>
      <c r="D86" s="116">
        <v>2</v>
      </c>
      <c r="E86" s="17"/>
      <c r="F86" s="18"/>
      <c r="G86" s="52">
        <f>ROUND(E86*D86,0)</f>
        <v>0</v>
      </c>
    </row>
    <row r="87" spans="1:7" s="182" customFormat="1" ht="35.1" customHeight="1">
      <c r="A87" s="102" t="s">
        <v>48</v>
      </c>
      <c r="B87" s="114" t="s">
        <v>8</v>
      </c>
      <c r="C87" s="115" t="s">
        <v>9</v>
      </c>
      <c r="D87" s="116">
        <v>10</v>
      </c>
      <c r="E87" s="17"/>
      <c r="F87" s="18"/>
      <c r="G87" s="52">
        <f t="shared" ref="G87:G92" si="20">ROUND(E87*D87,0)</f>
        <v>0</v>
      </c>
    </row>
    <row r="88" spans="1:7" s="182" customFormat="1" ht="35.1" customHeight="1">
      <c r="A88" s="102" t="s">
        <v>48</v>
      </c>
      <c r="B88" s="114" t="s">
        <v>10</v>
      </c>
      <c r="C88" s="115" t="s">
        <v>11</v>
      </c>
      <c r="D88" s="116">
        <v>20</v>
      </c>
      <c r="E88" s="17"/>
      <c r="F88" s="18"/>
      <c r="G88" s="52">
        <f t="shared" si="20"/>
        <v>0</v>
      </c>
    </row>
    <row r="89" spans="1:7" s="182" customFormat="1" ht="35.1" customHeight="1">
      <c r="A89" s="102" t="s">
        <v>48</v>
      </c>
      <c r="B89" s="114" t="s">
        <v>12</v>
      </c>
      <c r="C89" s="115" t="s">
        <v>9</v>
      </c>
      <c r="D89" s="116">
        <v>10</v>
      </c>
      <c r="E89" s="17"/>
      <c r="F89" s="18"/>
      <c r="G89" s="52">
        <f t="shared" si="20"/>
        <v>0</v>
      </c>
    </row>
    <row r="90" spans="1:7" s="182" customFormat="1" ht="35.1" customHeight="1">
      <c r="A90" s="102" t="s">
        <v>48</v>
      </c>
      <c r="B90" s="114" t="s">
        <v>398</v>
      </c>
      <c r="C90" s="115" t="s">
        <v>9</v>
      </c>
      <c r="D90" s="116">
        <v>4</v>
      </c>
      <c r="E90" s="17"/>
      <c r="F90" s="18"/>
      <c r="G90" s="52">
        <f t="shared" si="20"/>
        <v>0</v>
      </c>
    </row>
    <row r="91" spans="1:7" s="182" customFormat="1" ht="35.1" customHeight="1">
      <c r="A91" s="102" t="s">
        <v>48</v>
      </c>
      <c r="B91" s="114" t="s">
        <v>399</v>
      </c>
      <c r="C91" s="115" t="s">
        <v>9</v>
      </c>
      <c r="D91" s="116">
        <v>12</v>
      </c>
      <c r="E91" s="17"/>
      <c r="F91" s="18"/>
      <c r="G91" s="52">
        <f t="shared" si="20"/>
        <v>0</v>
      </c>
    </row>
    <row r="92" spans="1:7" s="182" customFormat="1" ht="35.1" customHeight="1">
      <c r="A92" s="102" t="s">
        <v>48</v>
      </c>
      <c r="B92" s="114" t="s">
        <v>47</v>
      </c>
      <c r="C92" s="115" t="s">
        <v>400</v>
      </c>
      <c r="D92" s="116">
        <v>12</v>
      </c>
      <c r="E92" s="17"/>
      <c r="F92" s="18"/>
      <c r="G92" s="52">
        <f t="shared" si="20"/>
        <v>0</v>
      </c>
    </row>
    <row r="93" spans="1:7" s="182" customFormat="1" ht="35.1" customHeight="1">
      <c r="A93" s="97"/>
      <c r="B93" s="99" t="s">
        <v>24</v>
      </c>
      <c r="C93" s="97"/>
      <c r="D93" s="98"/>
      <c r="E93" s="14"/>
      <c r="F93" s="13">
        <f>SUM(F46:F92)</f>
        <v>0</v>
      </c>
      <c r="G93" s="53"/>
    </row>
    <row r="94" spans="1:7" s="182" customFormat="1" ht="35.1" customHeight="1">
      <c r="A94" s="97"/>
      <c r="B94" s="99"/>
      <c r="C94" s="97"/>
      <c r="D94" s="98"/>
      <c r="E94" s="14"/>
      <c r="F94" s="13"/>
      <c r="G94" s="53"/>
    </row>
    <row r="95" spans="1:7" s="182" customFormat="1" ht="35.1" customHeight="1">
      <c r="A95" s="111" t="s">
        <v>401</v>
      </c>
      <c r="B95" s="112" t="s">
        <v>27</v>
      </c>
      <c r="C95" s="111"/>
      <c r="D95" s="92"/>
      <c r="E95" s="12"/>
      <c r="F95" s="13"/>
      <c r="G95" s="62"/>
    </row>
    <row r="96" spans="1:7" s="182" customFormat="1" ht="35.1" customHeight="1">
      <c r="A96" s="97">
        <v>1</v>
      </c>
      <c r="B96" s="99" t="s">
        <v>763</v>
      </c>
      <c r="C96" s="113" t="s">
        <v>759</v>
      </c>
      <c r="D96" s="98">
        <v>2835</v>
      </c>
      <c r="E96" s="14">
        <f>SUM(G97:G100)</f>
        <v>0</v>
      </c>
      <c r="F96" s="13">
        <f t="shared" ref="F96:F103" si="21">ROUND(E96*D96,2)</f>
        <v>0</v>
      </c>
      <c r="G96" s="53"/>
    </row>
    <row r="97" spans="1:7" s="182" customFormat="1" ht="35.1" customHeight="1">
      <c r="A97" s="102" t="s">
        <v>48</v>
      </c>
      <c r="B97" s="109" t="s">
        <v>684</v>
      </c>
      <c r="C97" s="110" t="s">
        <v>759</v>
      </c>
      <c r="D97" s="108">
        <v>1</v>
      </c>
      <c r="E97" s="17"/>
      <c r="F97" s="18"/>
      <c r="G97" s="52">
        <f t="shared" ref="G97:G100" si="22">ROUND(E97*D97,0)</f>
        <v>0</v>
      </c>
    </row>
    <row r="98" spans="1:7" s="182" customFormat="1" ht="35.1" customHeight="1">
      <c r="A98" s="102" t="s">
        <v>48</v>
      </c>
      <c r="B98" s="109" t="s">
        <v>28</v>
      </c>
      <c r="C98" s="110" t="s">
        <v>759</v>
      </c>
      <c r="D98" s="108">
        <v>1</v>
      </c>
      <c r="E98" s="17"/>
      <c r="F98" s="18"/>
      <c r="G98" s="52">
        <f t="shared" si="22"/>
        <v>0</v>
      </c>
    </row>
    <row r="99" spans="1:7" s="182" customFormat="1" ht="35.1" customHeight="1">
      <c r="A99" s="102" t="s">
        <v>48</v>
      </c>
      <c r="B99" s="109" t="s">
        <v>29</v>
      </c>
      <c r="C99" s="110" t="s">
        <v>759</v>
      </c>
      <c r="D99" s="108">
        <v>1</v>
      </c>
      <c r="E99" s="17"/>
      <c r="F99" s="18"/>
      <c r="G99" s="52">
        <f t="shared" si="22"/>
        <v>0</v>
      </c>
    </row>
    <row r="100" spans="1:7" s="182" customFormat="1" ht="35.1" customHeight="1">
      <c r="A100" s="102" t="s">
        <v>48</v>
      </c>
      <c r="B100" s="109" t="s">
        <v>686</v>
      </c>
      <c r="C100" s="110" t="s">
        <v>759</v>
      </c>
      <c r="D100" s="108">
        <v>1</v>
      </c>
      <c r="E100" s="17"/>
      <c r="F100" s="18"/>
      <c r="G100" s="52">
        <f t="shared" si="22"/>
        <v>0</v>
      </c>
    </row>
    <row r="101" spans="1:7" s="182" customFormat="1" ht="35.1" customHeight="1">
      <c r="A101" s="97">
        <f>A96+1</f>
        <v>2</v>
      </c>
      <c r="B101" s="59" t="s">
        <v>685</v>
      </c>
      <c r="C101" s="113" t="s">
        <v>764</v>
      </c>
      <c r="D101" s="98">
        <v>1048</v>
      </c>
      <c r="E101" s="14"/>
      <c r="F101" s="15">
        <f t="shared" ref="F101" si="23">ROUND(E101*D101,2)</f>
        <v>0</v>
      </c>
      <c r="G101" s="54"/>
    </row>
    <row r="102" spans="1:7" s="182" customFormat="1" ht="35.1" customHeight="1">
      <c r="A102" s="97">
        <f>A101+1</f>
        <v>3</v>
      </c>
      <c r="B102" s="59" t="s">
        <v>404</v>
      </c>
      <c r="C102" s="113" t="s">
        <v>764</v>
      </c>
      <c r="D102" s="59">
        <v>1736</v>
      </c>
      <c r="E102" s="15"/>
      <c r="F102" s="13">
        <f>ROUND(E102*D102,2)</f>
        <v>0</v>
      </c>
      <c r="G102" s="61"/>
    </row>
    <row r="103" spans="1:7" s="182" customFormat="1" ht="35.1" customHeight="1">
      <c r="A103" s="97">
        <f>A102+1</f>
        <v>4</v>
      </c>
      <c r="B103" s="99" t="s">
        <v>765</v>
      </c>
      <c r="C103" s="113" t="s">
        <v>762</v>
      </c>
      <c r="D103" s="98">
        <v>397</v>
      </c>
      <c r="E103" s="14">
        <f>SUM(G104:G105)</f>
        <v>0</v>
      </c>
      <c r="F103" s="13">
        <f t="shared" si="21"/>
        <v>0</v>
      </c>
      <c r="G103" s="51" t="s">
        <v>176</v>
      </c>
    </row>
    <row r="104" spans="1:7" s="182" customFormat="1" ht="35.1" customHeight="1">
      <c r="A104" s="102" t="s">
        <v>48</v>
      </c>
      <c r="B104" s="109" t="s">
        <v>766</v>
      </c>
      <c r="C104" s="110" t="s">
        <v>762</v>
      </c>
      <c r="D104" s="108">
        <v>1</v>
      </c>
      <c r="E104" s="16"/>
      <c r="F104" s="18"/>
      <c r="G104" s="58">
        <f>ROUND(D104*E104,0)</f>
        <v>0</v>
      </c>
    </row>
    <row r="105" spans="1:7" s="182" customFormat="1" ht="35.1" customHeight="1">
      <c r="A105" s="102" t="s">
        <v>48</v>
      </c>
      <c r="B105" s="109" t="s">
        <v>402</v>
      </c>
      <c r="C105" s="110" t="s">
        <v>762</v>
      </c>
      <c r="D105" s="108">
        <v>1</v>
      </c>
      <c r="E105" s="16"/>
      <c r="F105" s="18"/>
      <c r="G105" s="58">
        <f>ROUND(D105*E105,0)</f>
        <v>0</v>
      </c>
    </row>
    <row r="106" spans="1:7" s="182" customFormat="1" ht="35.1" customHeight="1">
      <c r="A106" s="97">
        <f>A103+1</f>
        <v>5</v>
      </c>
      <c r="B106" s="99" t="s">
        <v>767</v>
      </c>
      <c r="C106" s="113" t="s">
        <v>762</v>
      </c>
      <c r="D106" s="98">
        <v>1632</v>
      </c>
      <c r="E106" s="14">
        <f>SUM(G107:G108)</f>
        <v>0</v>
      </c>
      <c r="F106" s="13">
        <f t="shared" ref="F106" si="24">ROUND(E106*D106,2)</f>
        <v>0</v>
      </c>
      <c r="G106" s="51" t="s">
        <v>1474</v>
      </c>
    </row>
    <row r="107" spans="1:7" s="182" customFormat="1" ht="35.1" customHeight="1">
      <c r="A107" s="102" t="s">
        <v>48</v>
      </c>
      <c r="B107" s="109" t="s">
        <v>768</v>
      </c>
      <c r="C107" s="110" t="s">
        <v>769</v>
      </c>
      <c r="D107" s="108">
        <v>1</v>
      </c>
      <c r="E107" s="16"/>
      <c r="F107" s="18"/>
      <c r="G107" s="58">
        <f>ROUND(D107*E107,0)</f>
        <v>0</v>
      </c>
    </row>
    <row r="108" spans="1:7" s="182" customFormat="1" ht="35.1" customHeight="1">
      <c r="A108" s="102" t="s">
        <v>48</v>
      </c>
      <c r="B108" s="109" t="s">
        <v>402</v>
      </c>
      <c r="C108" s="110" t="s">
        <v>769</v>
      </c>
      <c r="D108" s="108">
        <v>1</v>
      </c>
      <c r="E108" s="16"/>
      <c r="F108" s="18"/>
      <c r="G108" s="58">
        <f>ROUND(D108*E108,0)</f>
        <v>0</v>
      </c>
    </row>
    <row r="109" spans="1:7" s="182" customFormat="1" ht="35.1" customHeight="1">
      <c r="A109" s="97">
        <f>A106+1</f>
        <v>6</v>
      </c>
      <c r="B109" s="99" t="s">
        <v>506</v>
      </c>
      <c r="C109" s="97" t="s">
        <v>1</v>
      </c>
      <c r="D109" s="98">
        <v>189</v>
      </c>
      <c r="E109" s="14">
        <f>SUM(G110:G113)</f>
        <v>0</v>
      </c>
      <c r="F109" s="13">
        <f t="shared" ref="F109" si="25">ROUND(E109*D109,2)</f>
        <v>0</v>
      </c>
      <c r="G109" s="53"/>
    </row>
    <row r="110" spans="1:7" s="182" customFormat="1" ht="35.1" customHeight="1">
      <c r="A110" s="102" t="s">
        <v>48</v>
      </c>
      <c r="B110" s="101" t="s">
        <v>687</v>
      </c>
      <c r="C110" s="110" t="s">
        <v>688</v>
      </c>
      <c r="D110" s="101">
        <v>1</v>
      </c>
      <c r="E110" s="16"/>
      <c r="F110" s="18"/>
      <c r="G110" s="58">
        <f>ROUND(D110*E110,0)</f>
        <v>0</v>
      </c>
    </row>
    <row r="111" spans="1:7" s="182" customFormat="1" ht="35.1" customHeight="1">
      <c r="A111" s="102" t="s">
        <v>48</v>
      </c>
      <c r="B111" s="101" t="s">
        <v>383</v>
      </c>
      <c r="C111" s="110" t="s">
        <v>688</v>
      </c>
      <c r="D111" s="101">
        <v>1</v>
      </c>
      <c r="E111" s="16"/>
      <c r="F111" s="18"/>
      <c r="G111" s="58">
        <f>ROUND(D111*E111,0)</f>
        <v>0</v>
      </c>
    </row>
    <row r="112" spans="1:7" s="182" customFormat="1" ht="35.1" customHeight="1">
      <c r="A112" s="102" t="s">
        <v>48</v>
      </c>
      <c r="B112" s="101" t="s">
        <v>635</v>
      </c>
      <c r="C112" s="110" t="s">
        <v>688</v>
      </c>
      <c r="D112" s="101">
        <v>1</v>
      </c>
      <c r="E112" s="16"/>
      <c r="F112" s="18"/>
      <c r="G112" s="58">
        <f>ROUND(D112*E112,0)</f>
        <v>0</v>
      </c>
    </row>
    <row r="113" spans="1:7" s="182" customFormat="1" ht="35.1" customHeight="1">
      <c r="A113" s="102" t="s">
        <v>48</v>
      </c>
      <c r="B113" s="101" t="s">
        <v>403</v>
      </c>
      <c r="C113" s="110" t="s">
        <v>688</v>
      </c>
      <c r="D113" s="101">
        <v>1</v>
      </c>
      <c r="E113" s="16"/>
      <c r="F113" s="18"/>
      <c r="G113" s="58">
        <f>ROUND(D113*E113,0)</f>
        <v>0</v>
      </c>
    </row>
    <row r="114" spans="1:7" s="182" customFormat="1" ht="35.1" customHeight="1">
      <c r="A114" s="97">
        <f>A109+1</f>
        <v>7</v>
      </c>
      <c r="B114" s="99" t="s">
        <v>538</v>
      </c>
      <c r="C114" s="97" t="s">
        <v>1</v>
      </c>
      <c r="D114" s="98">
        <v>109</v>
      </c>
      <c r="E114" s="14">
        <f>SUM(G115:G118)</f>
        <v>0</v>
      </c>
      <c r="F114" s="13">
        <f t="shared" ref="F114" si="26">ROUND(E114*D114,2)</f>
        <v>0</v>
      </c>
      <c r="G114" s="53"/>
    </row>
    <row r="115" spans="1:7" s="182" customFormat="1" ht="35.1" customHeight="1">
      <c r="A115" s="102" t="s">
        <v>48</v>
      </c>
      <c r="B115" s="101" t="s">
        <v>539</v>
      </c>
      <c r="C115" s="110" t="s">
        <v>688</v>
      </c>
      <c r="D115" s="101">
        <v>1</v>
      </c>
      <c r="E115" s="16"/>
      <c r="F115" s="18"/>
      <c r="G115" s="58">
        <f>ROUND(D115*E115,0)</f>
        <v>0</v>
      </c>
    </row>
    <row r="116" spans="1:7" s="182" customFormat="1" ht="35.1" customHeight="1">
      <c r="A116" s="102" t="s">
        <v>48</v>
      </c>
      <c r="B116" s="101" t="s">
        <v>383</v>
      </c>
      <c r="C116" s="110" t="s">
        <v>688</v>
      </c>
      <c r="D116" s="101">
        <v>1</v>
      </c>
      <c r="E116" s="16"/>
      <c r="F116" s="18"/>
      <c r="G116" s="58">
        <f>ROUND(D116*E116,0)</f>
        <v>0</v>
      </c>
    </row>
    <row r="117" spans="1:7" s="182" customFormat="1" ht="35.1" customHeight="1">
      <c r="A117" s="102" t="s">
        <v>48</v>
      </c>
      <c r="B117" s="101" t="s">
        <v>635</v>
      </c>
      <c r="C117" s="110" t="s">
        <v>688</v>
      </c>
      <c r="D117" s="101">
        <v>1</v>
      </c>
      <c r="E117" s="16"/>
      <c r="F117" s="18"/>
      <c r="G117" s="58">
        <f>ROUND(D117*E117,0)</f>
        <v>0</v>
      </c>
    </row>
    <row r="118" spans="1:7" s="182" customFormat="1" ht="35.1" customHeight="1">
      <c r="A118" s="102" t="s">
        <v>48</v>
      </c>
      <c r="B118" s="101" t="s">
        <v>403</v>
      </c>
      <c r="C118" s="110" t="s">
        <v>688</v>
      </c>
      <c r="D118" s="101">
        <v>1</v>
      </c>
      <c r="E118" s="16"/>
      <c r="F118" s="18"/>
      <c r="G118" s="58">
        <f>ROUND(D118*E118,0)</f>
        <v>0</v>
      </c>
    </row>
    <row r="119" spans="1:7" s="182" customFormat="1" ht="35.1" customHeight="1">
      <c r="A119" s="97">
        <f>A114+1</f>
        <v>8</v>
      </c>
      <c r="B119" s="99" t="s">
        <v>30</v>
      </c>
      <c r="C119" s="113" t="s">
        <v>770</v>
      </c>
      <c r="D119" s="98">
        <v>7636</v>
      </c>
      <c r="E119" s="14"/>
      <c r="F119" s="13">
        <f t="shared" ref="F119:F125" si="27">ROUND(E119*D119,2)</f>
        <v>0</v>
      </c>
      <c r="G119" s="53"/>
    </row>
    <row r="120" spans="1:7" s="182" customFormat="1" ht="35.1" customHeight="1">
      <c r="A120" s="97">
        <f t="shared" ref="A120:A125" si="28">A119+1</f>
        <v>9</v>
      </c>
      <c r="B120" s="99" t="s">
        <v>31</v>
      </c>
      <c r="C120" s="113" t="s">
        <v>770</v>
      </c>
      <c r="D120" s="98">
        <v>1538</v>
      </c>
      <c r="E120" s="14"/>
      <c r="F120" s="13">
        <f t="shared" si="27"/>
        <v>0</v>
      </c>
      <c r="G120" s="53"/>
    </row>
    <row r="121" spans="1:7" s="182" customFormat="1" ht="35.1" customHeight="1">
      <c r="A121" s="97">
        <f t="shared" si="28"/>
        <v>10</v>
      </c>
      <c r="B121" s="66" t="s">
        <v>728</v>
      </c>
      <c r="C121" s="113" t="s">
        <v>9</v>
      </c>
      <c r="D121" s="7">
        <v>156</v>
      </c>
      <c r="E121" s="14"/>
      <c r="F121" s="13">
        <f t="shared" si="27"/>
        <v>0</v>
      </c>
      <c r="G121" s="59" t="s">
        <v>1480</v>
      </c>
    </row>
    <row r="122" spans="1:7" s="182" customFormat="1" ht="35.1" customHeight="1">
      <c r="A122" s="97">
        <f t="shared" si="28"/>
        <v>11</v>
      </c>
      <c r="B122" s="66" t="s">
        <v>729</v>
      </c>
      <c r="C122" s="113" t="s">
        <v>9</v>
      </c>
      <c r="D122" s="7">
        <v>156</v>
      </c>
      <c r="E122" s="14"/>
      <c r="F122" s="13">
        <f t="shared" si="27"/>
        <v>0</v>
      </c>
      <c r="G122" s="59" t="s">
        <v>1480</v>
      </c>
    </row>
    <row r="123" spans="1:7" s="182" customFormat="1" ht="35.1" customHeight="1">
      <c r="A123" s="97">
        <f t="shared" si="28"/>
        <v>12</v>
      </c>
      <c r="B123" s="66" t="s">
        <v>730</v>
      </c>
      <c r="C123" s="113" t="s">
        <v>9</v>
      </c>
      <c r="D123" s="7">
        <v>1258</v>
      </c>
      <c r="E123" s="14"/>
      <c r="F123" s="13">
        <f t="shared" si="27"/>
        <v>0</v>
      </c>
      <c r="G123" s="59" t="s">
        <v>1480</v>
      </c>
    </row>
    <row r="124" spans="1:7" s="182" customFormat="1" ht="35.1" customHeight="1">
      <c r="A124" s="97">
        <f t="shared" si="28"/>
        <v>13</v>
      </c>
      <c r="B124" s="66" t="s">
        <v>731</v>
      </c>
      <c r="C124" s="113" t="s">
        <v>9</v>
      </c>
      <c r="D124" s="7">
        <v>100</v>
      </c>
      <c r="E124" s="14"/>
      <c r="F124" s="13">
        <f t="shared" si="27"/>
        <v>0</v>
      </c>
      <c r="G124" s="59" t="s">
        <v>1480</v>
      </c>
    </row>
    <row r="125" spans="1:7" s="182" customFormat="1" ht="35.1" customHeight="1">
      <c r="A125" s="97">
        <f t="shared" si="28"/>
        <v>14</v>
      </c>
      <c r="B125" s="66" t="s">
        <v>732</v>
      </c>
      <c r="C125" s="113" t="s">
        <v>9</v>
      </c>
      <c r="D125" s="7">
        <v>508</v>
      </c>
      <c r="E125" s="14"/>
      <c r="F125" s="13">
        <f t="shared" si="27"/>
        <v>0</v>
      </c>
      <c r="G125" s="59" t="s">
        <v>1480</v>
      </c>
    </row>
    <row r="126" spans="1:7" s="182" customFormat="1" ht="35.1" customHeight="1">
      <c r="A126" s="97"/>
      <c r="B126" s="99" t="s">
        <v>24</v>
      </c>
      <c r="C126" s="97"/>
      <c r="D126" s="98"/>
      <c r="E126" s="14"/>
      <c r="F126" s="13">
        <f>SUM(F96:F125)</f>
        <v>0</v>
      </c>
      <c r="G126" s="53"/>
    </row>
    <row r="127" spans="1:7" s="182" customFormat="1" ht="35.1" customHeight="1">
      <c r="A127" s="97"/>
      <c r="B127" s="99"/>
      <c r="C127" s="97"/>
      <c r="D127" s="98"/>
      <c r="E127" s="14"/>
      <c r="F127" s="13"/>
      <c r="G127" s="53"/>
    </row>
    <row r="128" spans="1:7" s="182" customFormat="1" ht="35.1" customHeight="1">
      <c r="A128" s="111" t="s">
        <v>405</v>
      </c>
      <c r="B128" s="112" t="s">
        <v>32</v>
      </c>
      <c r="C128" s="111"/>
      <c r="D128" s="92"/>
      <c r="E128" s="12"/>
      <c r="F128" s="13"/>
      <c r="G128" s="63"/>
    </row>
    <row r="129" spans="1:7" s="182" customFormat="1" ht="35.1" customHeight="1">
      <c r="A129" s="117" t="s">
        <v>33</v>
      </c>
      <c r="B129" s="118" t="s">
        <v>34</v>
      </c>
      <c r="C129" s="117"/>
      <c r="D129" s="92"/>
      <c r="E129" s="11"/>
      <c r="F129" s="13"/>
      <c r="G129" s="64"/>
    </row>
    <row r="130" spans="1:7" s="182" customFormat="1" ht="35.1" customHeight="1">
      <c r="A130" s="97">
        <v>1</v>
      </c>
      <c r="B130" s="59" t="s">
        <v>464</v>
      </c>
      <c r="C130" s="113" t="s">
        <v>770</v>
      </c>
      <c r="D130" s="98">
        <v>424</v>
      </c>
      <c r="E130" s="15"/>
      <c r="F130" s="13">
        <f t="shared" ref="F130:F139" si="29">ROUND(E130*D130,2)</f>
        <v>0</v>
      </c>
      <c r="G130" s="64"/>
    </row>
    <row r="131" spans="1:7" s="182" customFormat="1" ht="35.1" customHeight="1">
      <c r="A131" s="97">
        <v>2</v>
      </c>
      <c r="B131" s="99" t="s">
        <v>689</v>
      </c>
      <c r="C131" s="113" t="s">
        <v>770</v>
      </c>
      <c r="D131" s="98">
        <v>229</v>
      </c>
      <c r="E131" s="14">
        <f>SUM(G132:G138)</f>
        <v>0</v>
      </c>
      <c r="F131" s="13">
        <f>ROUND(E131*D131,2)</f>
        <v>0</v>
      </c>
      <c r="G131" s="61" t="s">
        <v>306</v>
      </c>
    </row>
    <row r="132" spans="1:7" s="182" customFormat="1" ht="35.1" customHeight="1">
      <c r="A132" s="102" t="s">
        <v>48</v>
      </c>
      <c r="B132" s="101" t="s">
        <v>736</v>
      </c>
      <c r="C132" s="110" t="s">
        <v>407</v>
      </c>
      <c r="D132" s="101">
        <v>1.56</v>
      </c>
      <c r="E132" s="17"/>
      <c r="F132" s="18"/>
      <c r="G132" s="58">
        <f>ROUND(D132*E132,0)</f>
        <v>0</v>
      </c>
    </row>
    <row r="133" spans="1:7" s="182" customFormat="1" ht="35.1" customHeight="1">
      <c r="A133" s="102" t="s">
        <v>48</v>
      </c>
      <c r="B133" s="101" t="s">
        <v>185</v>
      </c>
      <c r="C133" s="110" t="s">
        <v>186</v>
      </c>
      <c r="D133" s="101">
        <v>0.48</v>
      </c>
      <c r="E133" s="16"/>
      <c r="F133" s="18"/>
      <c r="G133" s="58">
        <f>ROUND(D133*E133,0)</f>
        <v>0</v>
      </c>
    </row>
    <row r="134" spans="1:7" s="182" customFormat="1" ht="35.1" customHeight="1">
      <c r="A134" s="102" t="s">
        <v>48</v>
      </c>
      <c r="B134" s="101" t="s">
        <v>187</v>
      </c>
      <c r="C134" s="110" t="s">
        <v>769</v>
      </c>
      <c r="D134" s="101">
        <v>0.05</v>
      </c>
      <c r="E134" s="16"/>
      <c r="F134" s="18"/>
      <c r="G134" s="58">
        <f>ROUND(D134*E134,0)</f>
        <v>0</v>
      </c>
    </row>
    <row r="135" spans="1:7" s="182" customFormat="1" ht="35.1" customHeight="1">
      <c r="A135" s="110" t="s">
        <v>48</v>
      </c>
      <c r="B135" s="101" t="s">
        <v>52</v>
      </c>
      <c r="C135" s="110" t="s">
        <v>51</v>
      </c>
      <c r="D135" s="101">
        <v>2.5</v>
      </c>
      <c r="E135" s="16"/>
      <c r="F135" s="18"/>
      <c r="G135" s="58">
        <f t="shared" ref="G135:G136" si="30">ROUND(D135*E135,0)</f>
        <v>0</v>
      </c>
    </row>
    <row r="136" spans="1:7" s="182" customFormat="1" ht="35.1" customHeight="1">
      <c r="A136" s="110" t="s">
        <v>48</v>
      </c>
      <c r="B136" s="101" t="s">
        <v>53</v>
      </c>
      <c r="C136" s="110" t="s">
        <v>51</v>
      </c>
      <c r="D136" s="101">
        <v>3.5</v>
      </c>
      <c r="E136" s="16"/>
      <c r="F136" s="18"/>
      <c r="G136" s="58">
        <f t="shared" si="30"/>
        <v>0</v>
      </c>
    </row>
    <row r="137" spans="1:7" s="182" customFormat="1" ht="35.1" customHeight="1">
      <c r="A137" s="110" t="s">
        <v>48</v>
      </c>
      <c r="B137" s="101" t="s">
        <v>408</v>
      </c>
      <c r="C137" s="110" t="s">
        <v>770</v>
      </c>
      <c r="D137" s="108">
        <v>1</v>
      </c>
      <c r="E137" s="16"/>
      <c r="F137" s="18"/>
      <c r="G137" s="58">
        <f>ROUND(D137*E137,0)</f>
        <v>0</v>
      </c>
    </row>
    <row r="138" spans="1:7" s="182" customFormat="1" ht="35.1" customHeight="1">
      <c r="A138" s="102" t="s">
        <v>48</v>
      </c>
      <c r="B138" s="109" t="s">
        <v>690</v>
      </c>
      <c r="C138" s="110" t="s">
        <v>770</v>
      </c>
      <c r="D138" s="108">
        <v>1</v>
      </c>
      <c r="E138" s="17"/>
      <c r="F138" s="18"/>
      <c r="G138" s="58">
        <f>ROUND(D138*E138,0)</f>
        <v>0</v>
      </c>
    </row>
    <row r="139" spans="1:7" s="182" customFormat="1" ht="35.1" customHeight="1">
      <c r="A139" s="97">
        <v>3</v>
      </c>
      <c r="B139" s="99" t="s">
        <v>511</v>
      </c>
      <c r="C139" s="113" t="s">
        <v>770</v>
      </c>
      <c r="D139" s="98">
        <v>214</v>
      </c>
      <c r="E139" s="15"/>
      <c r="F139" s="13">
        <f t="shared" si="29"/>
        <v>0</v>
      </c>
      <c r="G139" s="64"/>
    </row>
    <row r="140" spans="1:7" s="182" customFormat="1" ht="35.1" customHeight="1">
      <c r="A140" s="97">
        <v>4</v>
      </c>
      <c r="B140" s="99" t="s">
        <v>691</v>
      </c>
      <c r="C140" s="113" t="s">
        <v>770</v>
      </c>
      <c r="D140" s="98">
        <v>105</v>
      </c>
      <c r="E140" s="14">
        <f>SUM(G141:G144)</f>
        <v>0</v>
      </c>
      <c r="F140" s="13">
        <f t="shared" ref="F140" si="31">ROUND(E140*D140,2)</f>
        <v>0</v>
      </c>
      <c r="G140" s="65"/>
    </row>
    <row r="141" spans="1:7" s="182" customFormat="1" ht="35.1" customHeight="1">
      <c r="A141" s="102" t="s">
        <v>48</v>
      </c>
      <c r="B141" s="109" t="s">
        <v>701</v>
      </c>
      <c r="C141" s="110" t="s">
        <v>513</v>
      </c>
      <c r="D141" s="101">
        <v>11</v>
      </c>
      <c r="E141" s="17"/>
      <c r="F141" s="18"/>
      <c r="G141" s="58">
        <f>ROUND(D141*E141,0)</f>
        <v>0</v>
      </c>
    </row>
    <row r="142" spans="1:7" s="182" customFormat="1" ht="35.1" customHeight="1">
      <c r="A142" s="102" t="s">
        <v>48</v>
      </c>
      <c r="B142" s="101" t="s">
        <v>185</v>
      </c>
      <c r="C142" s="110" t="s">
        <v>186</v>
      </c>
      <c r="D142" s="101">
        <v>0.48</v>
      </c>
      <c r="E142" s="16"/>
      <c r="F142" s="18"/>
      <c r="G142" s="58">
        <f>ROUND(D142*E142,0)</f>
        <v>0</v>
      </c>
    </row>
    <row r="143" spans="1:7" s="182" customFormat="1" ht="35.1" customHeight="1">
      <c r="A143" s="102" t="s">
        <v>48</v>
      </c>
      <c r="B143" s="101" t="s">
        <v>187</v>
      </c>
      <c r="C143" s="110" t="s">
        <v>769</v>
      </c>
      <c r="D143" s="101">
        <v>0.05</v>
      </c>
      <c r="E143" s="16"/>
      <c r="F143" s="18"/>
      <c r="G143" s="58">
        <f>ROUND(D143*E143,0)</f>
        <v>0</v>
      </c>
    </row>
    <row r="144" spans="1:7" s="182" customFormat="1" ht="35.1" customHeight="1">
      <c r="A144" s="110" t="s">
        <v>48</v>
      </c>
      <c r="B144" s="101" t="s">
        <v>408</v>
      </c>
      <c r="C144" s="110" t="s">
        <v>770</v>
      </c>
      <c r="D144" s="108">
        <v>1</v>
      </c>
      <c r="E144" s="17"/>
      <c r="F144" s="18"/>
      <c r="G144" s="58">
        <f>ROUND(D144*E144,0)</f>
        <v>0</v>
      </c>
    </row>
    <row r="145" spans="1:7" s="182" customFormat="1" ht="35.1" customHeight="1">
      <c r="A145" s="97">
        <v>5</v>
      </c>
      <c r="B145" s="99" t="s">
        <v>692</v>
      </c>
      <c r="C145" s="113" t="s">
        <v>770</v>
      </c>
      <c r="D145" s="98">
        <v>42</v>
      </c>
      <c r="E145" s="14">
        <f>SUM(G146:G151)</f>
        <v>0</v>
      </c>
      <c r="F145" s="13">
        <f t="shared" ref="F145" si="32">ROUND(E145*D145,2)</f>
        <v>0</v>
      </c>
      <c r="G145" s="61" t="s">
        <v>307</v>
      </c>
    </row>
    <row r="146" spans="1:7" s="182" customFormat="1" ht="35.1" customHeight="1">
      <c r="A146" s="102" t="s">
        <v>48</v>
      </c>
      <c r="B146" s="101" t="s">
        <v>693</v>
      </c>
      <c r="C146" s="110" t="s">
        <v>407</v>
      </c>
      <c r="D146" s="101">
        <v>5.56</v>
      </c>
      <c r="E146" s="17"/>
      <c r="F146" s="18"/>
      <c r="G146" s="58">
        <f>ROUND(D146*E146,0)</f>
        <v>0</v>
      </c>
    </row>
    <row r="147" spans="1:7" s="182" customFormat="1" ht="35.1" customHeight="1">
      <c r="A147" s="102" t="s">
        <v>48</v>
      </c>
      <c r="B147" s="101" t="s">
        <v>185</v>
      </c>
      <c r="C147" s="110" t="s">
        <v>186</v>
      </c>
      <c r="D147" s="101">
        <v>0.48</v>
      </c>
      <c r="E147" s="16"/>
      <c r="F147" s="18"/>
      <c r="G147" s="58">
        <f>ROUND(D147*E147,0)</f>
        <v>0</v>
      </c>
    </row>
    <row r="148" spans="1:7" s="182" customFormat="1" ht="35.1" customHeight="1">
      <c r="A148" s="102" t="s">
        <v>48</v>
      </c>
      <c r="B148" s="101" t="s">
        <v>187</v>
      </c>
      <c r="C148" s="110" t="s">
        <v>769</v>
      </c>
      <c r="D148" s="101">
        <v>0.05</v>
      </c>
      <c r="E148" s="16"/>
      <c r="F148" s="18"/>
      <c r="G148" s="58">
        <f>ROUND(D148*E148,0)</f>
        <v>0</v>
      </c>
    </row>
    <row r="149" spans="1:7" s="182" customFormat="1" ht="35.1" customHeight="1">
      <c r="A149" s="110" t="s">
        <v>48</v>
      </c>
      <c r="B149" s="101" t="s">
        <v>52</v>
      </c>
      <c r="C149" s="110" t="s">
        <v>51</v>
      </c>
      <c r="D149" s="101">
        <v>2.5</v>
      </c>
      <c r="E149" s="16"/>
      <c r="F149" s="18"/>
      <c r="G149" s="58">
        <f t="shared" ref="G149:G150" si="33">ROUND(D149*E149,0)</f>
        <v>0</v>
      </c>
    </row>
    <row r="150" spans="1:7" s="182" customFormat="1" ht="35.1" customHeight="1">
      <c r="A150" s="110" t="s">
        <v>48</v>
      </c>
      <c r="B150" s="101" t="s">
        <v>53</v>
      </c>
      <c r="C150" s="110" t="s">
        <v>51</v>
      </c>
      <c r="D150" s="101">
        <v>3.5</v>
      </c>
      <c r="E150" s="16"/>
      <c r="F150" s="18"/>
      <c r="G150" s="58">
        <f t="shared" si="33"/>
        <v>0</v>
      </c>
    </row>
    <row r="151" spans="1:7" s="182" customFormat="1" ht="35.1" customHeight="1">
      <c r="A151" s="102" t="s">
        <v>48</v>
      </c>
      <c r="B151" s="109" t="s">
        <v>694</v>
      </c>
      <c r="C151" s="110" t="s">
        <v>770</v>
      </c>
      <c r="D151" s="108">
        <v>1</v>
      </c>
      <c r="E151" s="17"/>
      <c r="F151" s="18"/>
      <c r="G151" s="58">
        <f>ROUND(D151*E151,0)</f>
        <v>0</v>
      </c>
    </row>
    <row r="152" spans="1:7" s="182" customFormat="1" ht="35.1" customHeight="1">
      <c r="A152" s="97">
        <v>6</v>
      </c>
      <c r="B152" s="99" t="s">
        <v>695</v>
      </c>
      <c r="C152" s="113" t="s">
        <v>770</v>
      </c>
      <c r="D152" s="98">
        <v>170</v>
      </c>
      <c r="E152" s="14">
        <f>SUM(G153:G158)</f>
        <v>0</v>
      </c>
      <c r="F152" s="13">
        <f t="shared" ref="F152" si="34">ROUND(E152*D152,2)</f>
        <v>0</v>
      </c>
      <c r="G152" s="61" t="s">
        <v>307</v>
      </c>
    </row>
    <row r="153" spans="1:7" s="182" customFormat="1" ht="35.1" customHeight="1">
      <c r="A153" s="102" t="s">
        <v>48</v>
      </c>
      <c r="B153" s="101" t="s">
        <v>693</v>
      </c>
      <c r="C153" s="110" t="s">
        <v>407</v>
      </c>
      <c r="D153" s="101">
        <v>5.56</v>
      </c>
      <c r="E153" s="17"/>
      <c r="F153" s="18"/>
      <c r="G153" s="58">
        <f>ROUND(D153*E153,0)</f>
        <v>0</v>
      </c>
    </row>
    <row r="154" spans="1:7" s="182" customFormat="1" ht="35.1" customHeight="1">
      <c r="A154" s="102" t="s">
        <v>48</v>
      </c>
      <c r="B154" s="101" t="s">
        <v>185</v>
      </c>
      <c r="C154" s="110" t="s">
        <v>186</v>
      </c>
      <c r="D154" s="101">
        <v>0.48</v>
      </c>
      <c r="E154" s="16"/>
      <c r="F154" s="18"/>
      <c r="G154" s="58">
        <f>ROUND(D154*E154,0)</f>
        <v>0</v>
      </c>
    </row>
    <row r="155" spans="1:7" s="182" customFormat="1" ht="35.1" customHeight="1">
      <c r="A155" s="102" t="s">
        <v>48</v>
      </c>
      <c r="B155" s="101" t="s">
        <v>187</v>
      </c>
      <c r="C155" s="110" t="s">
        <v>769</v>
      </c>
      <c r="D155" s="101">
        <v>0.05</v>
      </c>
      <c r="E155" s="16"/>
      <c r="F155" s="18"/>
      <c r="G155" s="58">
        <f>ROUND(D155*E155,0)</f>
        <v>0</v>
      </c>
    </row>
    <row r="156" spans="1:7" s="182" customFormat="1" ht="35.1" customHeight="1">
      <c r="A156" s="110" t="s">
        <v>48</v>
      </c>
      <c r="B156" s="101" t="s">
        <v>52</v>
      </c>
      <c r="C156" s="110" t="s">
        <v>51</v>
      </c>
      <c r="D156" s="101">
        <v>2.5</v>
      </c>
      <c r="E156" s="16"/>
      <c r="F156" s="18"/>
      <c r="G156" s="58">
        <f t="shared" ref="G156:G157" si="35">ROUND(D156*E156,0)</f>
        <v>0</v>
      </c>
    </row>
    <row r="157" spans="1:7" s="182" customFormat="1" ht="35.1" customHeight="1">
      <c r="A157" s="110" t="s">
        <v>48</v>
      </c>
      <c r="B157" s="101" t="s">
        <v>53</v>
      </c>
      <c r="C157" s="110" t="s">
        <v>51</v>
      </c>
      <c r="D157" s="101">
        <v>3.5</v>
      </c>
      <c r="E157" s="16"/>
      <c r="F157" s="18"/>
      <c r="G157" s="58">
        <f t="shared" si="35"/>
        <v>0</v>
      </c>
    </row>
    <row r="158" spans="1:7" s="182" customFormat="1" ht="35.1" customHeight="1">
      <c r="A158" s="102" t="s">
        <v>48</v>
      </c>
      <c r="B158" s="109" t="s">
        <v>694</v>
      </c>
      <c r="C158" s="110" t="s">
        <v>770</v>
      </c>
      <c r="D158" s="108">
        <v>1</v>
      </c>
      <c r="E158" s="17"/>
      <c r="F158" s="18"/>
      <c r="G158" s="58">
        <f>ROUND(D158*E158,0)</f>
        <v>0</v>
      </c>
    </row>
    <row r="159" spans="1:7" s="182" customFormat="1" ht="35.1" customHeight="1">
      <c r="A159" s="97">
        <v>7</v>
      </c>
      <c r="B159" s="99" t="s">
        <v>474</v>
      </c>
      <c r="C159" s="113" t="s">
        <v>770</v>
      </c>
      <c r="D159" s="98">
        <v>128</v>
      </c>
      <c r="E159" s="14">
        <f>SUM(G160:G165)</f>
        <v>0</v>
      </c>
      <c r="F159" s="13">
        <f t="shared" ref="F159" si="36">ROUND(E159*D159,2)</f>
        <v>0</v>
      </c>
      <c r="G159" s="61" t="s">
        <v>307</v>
      </c>
    </row>
    <row r="160" spans="1:7" s="182" customFormat="1" ht="35.1" customHeight="1">
      <c r="A160" s="102" t="s">
        <v>48</v>
      </c>
      <c r="B160" s="101" t="s">
        <v>563</v>
      </c>
      <c r="C160" s="110" t="s">
        <v>770</v>
      </c>
      <c r="D160" s="101">
        <v>1</v>
      </c>
      <c r="E160" s="17"/>
      <c r="F160" s="18"/>
      <c r="G160" s="58">
        <f>ROUND(D160*E160,0)</f>
        <v>0</v>
      </c>
    </row>
    <row r="161" spans="1:7" s="182" customFormat="1" ht="35.1" customHeight="1">
      <c r="A161" s="102" t="s">
        <v>48</v>
      </c>
      <c r="B161" s="101" t="s">
        <v>185</v>
      </c>
      <c r="C161" s="110" t="s">
        <v>186</v>
      </c>
      <c r="D161" s="101">
        <v>0.48</v>
      </c>
      <c r="E161" s="16"/>
      <c r="F161" s="18"/>
      <c r="G161" s="58">
        <f>ROUND(D161*E161,0)</f>
        <v>0</v>
      </c>
    </row>
    <row r="162" spans="1:7" s="182" customFormat="1" ht="35.1" customHeight="1">
      <c r="A162" s="102" t="s">
        <v>48</v>
      </c>
      <c r="B162" s="101" t="s">
        <v>187</v>
      </c>
      <c r="C162" s="110" t="s">
        <v>769</v>
      </c>
      <c r="D162" s="101">
        <v>0.05</v>
      </c>
      <c r="E162" s="16"/>
      <c r="F162" s="18"/>
      <c r="G162" s="58">
        <f>ROUND(D162*E162,0)</f>
        <v>0</v>
      </c>
    </row>
    <row r="163" spans="1:7" s="182" customFormat="1" ht="35.1" customHeight="1">
      <c r="A163" s="110" t="s">
        <v>48</v>
      </c>
      <c r="B163" s="101" t="s">
        <v>52</v>
      </c>
      <c r="C163" s="110" t="s">
        <v>51</v>
      </c>
      <c r="D163" s="101">
        <v>2.5</v>
      </c>
      <c r="E163" s="16"/>
      <c r="F163" s="18"/>
      <c r="G163" s="58">
        <f t="shared" ref="G163:G164" si="37">ROUND(D163*E163,0)</f>
        <v>0</v>
      </c>
    </row>
    <row r="164" spans="1:7" s="182" customFormat="1" ht="35.1" customHeight="1">
      <c r="A164" s="110" t="s">
        <v>48</v>
      </c>
      <c r="B164" s="101" t="s">
        <v>53</v>
      </c>
      <c r="C164" s="110" t="s">
        <v>51</v>
      </c>
      <c r="D164" s="101">
        <v>3.5</v>
      </c>
      <c r="E164" s="16"/>
      <c r="F164" s="18"/>
      <c r="G164" s="58">
        <f t="shared" si="37"/>
        <v>0</v>
      </c>
    </row>
    <row r="165" spans="1:7" s="182" customFormat="1" ht="35.1" customHeight="1">
      <c r="A165" s="102" t="s">
        <v>48</v>
      </c>
      <c r="B165" s="109" t="s">
        <v>696</v>
      </c>
      <c r="C165" s="110" t="s">
        <v>770</v>
      </c>
      <c r="D165" s="108">
        <v>1</v>
      </c>
      <c r="E165" s="17"/>
      <c r="F165" s="18"/>
      <c r="G165" s="58">
        <f>ROUND(D165*E165,0)</f>
        <v>0</v>
      </c>
    </row>
    <row r="166" spans="1:7" s="182" customFormat="1" ht="35.1" customHeight="1">
      <c r="A166" s="97">
        <v>8</v>
      </c>
      <c r="B166" s="99" t="s">
        <v>697</v>
      </c>
      <c r="C166" s="113" t="s">
        <v>770</v>
      </c>
      <c r="D166" s="98">
        <v>552</v>
      </c>
      <c r="E166" s="14">
        <f>SUM(G167:G173)</f>
        <v>0</v>
      </c>
      <c r="F166" s="13">
        <f>ROUND(E166*D166,2)</f>
        <v>0</v>
      </c>
      <c r="G166" s="61" t="s">
        <v>306</v>
      </c>
    </row>
    <row r="167" spans="1:7" s="182" customFormat="1" ht="35.1" customHeight="1">
      <c r="A167" s="102" t="s">
        <v>48</v>
      </c>
      <c r="B167" s="101" t="s">
        <v>737</v>
      </c>
      <c r="C167" s="110" t="s">
        <v>407</v>
      </c>
      <c r="D167" s="101">
        <v>1.56</v>
      </c>
      <c r="E167" s="17"/>
      <c r="F167" s="18"/>
      <c r="G167" s="58">
        <f>ROUND(D167*E167,0)</f>
        <v>0</v>
      </c>
    </row>
    <row r="168" spans="1:7" s="182" customFormat="1" ht="35.1" customHeight="1">
      <c r="A168" s="102" t="s">
        <v>48</v>
      </c>
      <c r="B168" s="101" t="s">
        <v>185</v>
      </c>
      <c r="C168" s="110" t="s">
        <v>186</v>
      </c>
      <c r="D168" s="101">
        <v>0.48</v>
      </c>
      <c r="E168" s="16"/>
      <c r="F168" s="18"/>
      <c r="G168" s="58">
        <f>ROUND(D168*E168,0)</f>
        <v>0</v>
      </c>
    </row>
    <row r="169" spans="1:7" s="182" customFormat="1" ht="35.1" customHeight="1">
      <c r="A169" s="102" t="s">
        <v>48</v>
      </c>
      <c r="B169" s="101" t="s">
        <v>187</v>
      </c>
      <c r="C169" s="110" t="s">
        <v>769</v>
      </c>
      <c r="D169" s="101">
        <v>0.05</v>
      </c>
      <c r="E169" s="16"/>
      <c r="F169" s="18"/>
      <c r="G169" s="58">
        <f>ROUND(D169*E169,0)</f>
        <v>0</v>
      </c>
    </row>
    <row r="170" spans="1:7" s="182" customFormat="1" ht="35.1" customHeight="1">
      <c r="A170" s="110" t="s">
        <v>48</v>
      </c>
      <c r="B170" s="101" t="s">
        <v>52</v>
      </c>
      <c r="C170" s="110" t="s">
        <v>51</v>
      </c>
      <c r="D170" s="101">
        <v>2.5</v>
      </c>
      <c r="E170" s="16"/>
      <c r="F170" s="18"/>
      <c r="G170" s="58">
        <f t="shared" ref="G170:G171" si="38">ROUND(D170*E170,0)</f>
        <v>0</v>
      </c>
    </row>
    <row r="171" spans="1:7" s="182" customFormat="1" ht="35.1" customHeight="1">
      <c r="A171" s="110" t="s">
        <v>48</v>
      </c>
      <c r="B171" s="101" t="s">
        <v>53</v>
      </c>
      <c r="C171" s="110" t="s">
        <v>51</v>
      </c>
      <c r="D171" s="101">
        <v>3.5</v>
      </c>
      <c r="E171" s="16"/>
      <c r="F171" s="18"/>
      <c r="G171" s="58">
        <f t="shared" si="38"/>
        <v>0</v>
      </c>
    </row>
    <row r="172" spans="1:7" s="182" customFormat="1" ht="35.1" customHeight="1">
      <c r="A172" s="110" t="s">
        <v>48</v>
      </c>
      <c r="B172" s="101" t="s">
        <v>408</v>
      </c>
      <c r="C172" s="110" t="s">
        <v>770</v>
      </c>
      <c r="D172" s="108">
        <v>1</v>
      </c>
      <c r="E172" s="16"/>
      <c r="F172" s="18"/>
      <c r="G172" s="58">
        <f>ROUND(D172*E172,0)</f>
        <v>0</v>
      </c>
    </row>
    <row r="173" spans="1:7" s="182" customFormat="1" ht="35.1" customHeight="1">
      <c r="A173" s="102" t="s">
        <v>48</v>
      </c>
      <c r="B173" s="109" t="s">
        <v>690</v>
      </c>
      <c r="C173" s="110" t="s">
        <v>770</v>
      </c>
      <c r="D173" s="108">
        <v>1</v>
      </c>
      <c r="E173" s="17"/>
      <c r="F173" s="18"/>
      <c r="G173" s="58">
        <f>ROUND(D173*E173,0)</f>
        <v>0</v>
      </c>
    </row>
    <row r="174" spans="1:7" s="182" customFormat="1" ht="35.1" customHeight="1">
      <c r="A174" s="97">
        <v>9</v>
      </c>
      <c r="B174" s="99" t="s">
        <v>698</v>
      </c>
      <c r="C174" s="113" t="s">
        <v>770</v>
      </c>
      <c r="D174" s="98">
        <v>10</v>
      </c>
      <c r="E174" s="14">
        <f>SUM(G175:G181)</f>
        <v>0</v>
      </c>
      <c r="F174" s="13">
        <f>ROUND(E174*D174,2)</f>
        <v>0</v>
      </c>
      <c r="G174" s="61" t="s">
        <v>306</v>
      </c>
    </row>
    <row r="175" spans="1:7" s="182" customFormat="1" ht="35.1" customHeight="1">
      <c r="A175" s="102" t="s">
        <v>48</v>
      </c>
      <c r="B175" s="101" t="s">
        <v>699</v>
      </c>
      <c r="C175" s="110" t="s">
        <v>407</v>
      </c>
      <c r="D175" s="101">
        <v>2.78</v>
      </c>
      <c r="E175" s="17"/>
      <c r="F175" s="18"/>
      <c r="G175" s="58">
        <f>ROUND(D175*E175,0)</f>
        <v>0</v>
      </c>
    </row>
    <row r="176" spans="1:7" s="182" customFormat="1" ht="35.1" customHeight="1">
      <c r="A176" s="102" t="s">
        <v>48</v>
      </c>
      <c r="B176" s="101" t="s">
        <v>185</v>
      </c>
      <c r="C176" s="110" t="s">
        <v>186</v>
      </c>
      <c r="D176" s="101">
        <v>0.48</v>
      </c>
      <c r="E176" s="16"/>
      <c r="F176" s="18"/>
      <c r="G176" s="58">
        <f>ROUND(D176*E176,0)</f>
        <v>0</v>
      </c>
    </row>
    <row r="177" spans="1:7" s="182" customFormat="1" ht="35.1" customHeight="1">
      <c r="A177" s="102" t="s">
        <v>48</v>
      </c>
      <c r="B177" s="101" t="s">
        <v>187</v>
      </c>
      <c r="C177" s="110" t="s">
        <v>769</v>
      </c>
      <c r="D177" s="101">
        <v>0.05</v>
      </c>
      <c r="E177" s="16"/>
      <c r="F177" s="18"/>
      <c r="G177" s="58">
        <f>ROUND(D177*E177,0)</f>
        <v>0</v>
      </c>
    </row>
    <row r="178" spans="1:7" s="182" customFormat="1" ht="35.1" customHeight="1">
      <c r="A178" s="110" t="s">
        <v>48</v>
      </c>
      <c r="B178" s="101" t="s">
        <v>52</v>
      </c>
      <c r="C178" s="110" t="s">
        <v>51</v>
      </c>
      <c r="D178" s="101">
        <v>2.5</v>
      </c>
      <c r="E178" s="16"/>
      <c r="F178" s="18"/>
      <c r="G178" s="58">
        <f t="shared" ref="G178:G179" si="39">ROUND(D178*E178,0)</f>
        <v>0</v>
      </c>
    </row>
    <row r="179" spans="1:7" s="182" customFormat="1" ht="35.1" customHeight="1">
      <c r="A179" s="110" t="s">
        <v>48</v>
      </c>
      <c r="B179" s="101" t="s">
        <v>53</v>
      </c>
      <c r="C179" s="110" t="s">
        <v>51</v>
      </c>
      <c r="D179" s="101">
        <v>3.5</v>
      </c>
      <c r="E179" s="16"/>
      <c r="F179" s="18"/>
      <c r="G179" s="58">
        <f t="shared" si="39"/>
        <v>0</v>
      </c>
    </row>
    <row r="180" spans="1:7" s="182" customFormat="1" ht="35.1" customHeight="1">
      <c r="A180" s="110" t="s">
        <v>48</v>
      </c>
      <c r="B180" s="101" t="s">
        <v>408</v>
      </c>
      <c r="C180" s="110" t="s">
        <v>770</v>
      </c>
      <c r="D180" s="108">
        <v>1</v>
      </c>
      <c r="E180" s="16"/>
      <c r="F180" s="18"/>
      <c r="G180" s="58">
        <f>ROUND(D180*E180,0)</f>
        <v>0</v>
      </c>
    </row>
    <row r="181" spans="1:7" s="182" customFormat="1" ht="35.1" customHeight="1">
      <c r="A181" s="102" t="s">
        <v>48</v>
      </c>
      <c r="B181" s="109" t="s">
        <v>700</v>
      </c>
      <c r="C181" s="110" t="s">
        <v>770</v>
      </c>
      <c r="D181" s="108">
        <v>1</v>
      </c>
      <c r="E181" s="17"/>
      <c r="F181" s="18"/>
      <c r="G181" s="58">
        <f>ROUND(D181*E181,0)</f>
        <v>0</v>
      </c>
    </row>
    <row r="182" spans="1:7" s="182" customFormat="1" ht="35.1" customHeight="1">
      <c r="A182" s="97">
        <v>10</v>
      </c>
      <c r="B182" s="99" t="s">
        <v>584</v>
      </c>
      <c r="C182" s="113" t="s">
        <v>770</v>
      </c>
      <c r="D182" s="98">
        <v>163</v>
      </c>
      <c r="E182" s="14">
        <f>SUM(G183:G189)</f>
        <v>0</v>
      </c>
      <c r="F182" s="13">
        <f t="shared" ref="F182" si="40">ROUND(E182*D182,2)</f>
        <v>0</v>
      </c>
      <c r="G182" s="61"/>
    </row>
    <row r="183" spans="1:7" s="182" customFormat="1" ht="35.1" customHeight="1">
      <c r="A183" s="119" t="s">
        <v>48</v>
      </c>
      <c r="B183" s="120" t="s">
        <v>585</v>
      </c>
      <c r="C183" s="121" t="s">
        <v>407</v>
      </c>
      <c r="D183" s="122">
        <v>11.11</v>
      </c>
      <c r="E183" s="26"/>
      <c r="F183" s="27"/>
      <c r="G183" s="1">
        <f t="shared" ref="G183:G189" si="41">ROUND(D183*E183,0)</f>
        <v>0</v>
      </c>
    </row>
    <row r="184" spans="1:7" s="182" customFormat="1" ht="35.1" customHeight="1">
      <c r="A184" s="119" t="s">
        <v>48</v>
      </c>
      <c r="B184" s="2" t="s">
        <v>185</v>
      </c>
      <c r="C184" s="121" t="s">
        <v>186</v>
      </c>
      <c r="D184" s="101">
        <v>0.48</v>
      </c>
      <c r="E184" s="16"/>
      <c r="F184" s="27"/>
      <c r="G184" s="1">
        <f t="shared" si="41"/>
        <v>0</v>
      </c>
    </row>
    <row r="185" spans="1:7" s="182" customFormat="1" ht="35.1" customHeight="1">
      <c r="A185" s="119" t="s">
        <v>48</v>
      </c>
      <c r="B185" s="2" t="s">
        <v>187</v>
      </c>
      <c r="C185" s="110" t="s">
        <v>769</v>
      </c>
      <c r="D185" s="122">
        <v>0.05</v>
      </c>
      <c r="E185" s="16"/>
      <c r="F185" s="27"/>
      <c r="G185" s="1">
        <f t="shared" si="41"/>
        <v>0</v>
      </c>
    </row>
    <row r="186" spans="1:7" s="182" customFormat="1" ht="35.1" customHeight="1">
      <c r="A186" s="119" t="s">
        <v>48</v>
      </c>
      <c r="B186" s="2" t="s">
        <v>53</v>
      </c>
      <c r="C186" s="121" t="s">
        <v>51</v>
      </c>
      <c r="D186" s="123">
        <v>3.5</v>
      </c>
      <c r="E186" s="16"/>
      <c r="F186" s="27"/>
      <c r="G186" s="1">
        <f t="shared" si="41"/>
        <v>0</v>
      </c>
    </row>
    <row r="187" spans="1:7" s="182" customFormat="1" ht="35.1" customHeight="1">
      <c r="A187" s="119" t="s">
        <v>48</v>
      </c>
      <c r="B187" s="2" t="s">
        <v>52</v>
      </c>
      <c r="C187" s="121" t="s">
        <v>51</v>
      </c>
      <c r="D187" s="123">
        <v>2.5</v>
      </c>
      <c r="E187" s="16"/>
      <c r="F187" s="27"/>
      <c r="G187" s="1">
        <f t="shared" si="41"/>
        <v>0</v>
      </c>
    </row>
    <row r="188" spans="1:7" s="182" customFormat="1" ht="35.1" customHeight="1">
      <c r="A188" s="119" t="s">
        <v>48</v>
      </c>
      <c r="B188" s="2" t="s">
        <v>514</v>
      </c>
      <c r="C188" s="121" t="s">
        <v>392</v>
      </c>
      <c r="D188" s="123">
        <v>0.5</v>
      </c>
      <c r="E188" s="26"/>
      <c r="F188" s="27"/>
      <c r="G188" s="1">
        <f t="shared" si="41"/>
        <v>0</v>
      </c>
    </row>
    <row r="189" spans="1:7" s="182" customFormat="1" ht="35.1" customHeight="1">
      <c r="A189" s="119" t="s">
        <v>48</v>
      </c>
      <c r="B189" s="120" t="s">
        <v>586</v>
      </c>
      <c r="C189" s="110" t="s">
        <v>770</v>
      </c>
      <c r="D189" s="108">
        <v>1</v>
      </c>
      <c r="E189" s="17"/>
      <c r="F189" s="8"/>
      <c r="G189" s="1">
        <f t="shared" si="41"/>
        <v>0</v>
      </c>
    </row>
    <row r="190" spans="1:7" s="182" customFormat="1" ht="35.1" customHeight="1">
      <c r="A190" s="97">
        <v>11</v>
      </c>
      <c r="B190" s="99" t="s">
        <v>587</v>
      </c>
      <c r="C190" s="113" t="s">
        <v>770</v>
      </c>
      <c r="D190" s="98">
        <v>37</v>
      </c>
      <c r="E190" s="14">
        <f>SUM(G191:G197)</f>
        <v>0</v>
      </c>
      <c r="F190" s="13">
        <f t="shared" ref="F190" si="42">ROUND(E190*D190,2)</f>
        <v>0</v>
      </c>
      <c r="G190" s="61"/>
    </row>
    <row r="191" spans="1:7" s="182" customFormat="1" ht="35.1" customHeight="1">
      <c r="A191" s="119" t="s">
        <v>48</v>
      </c>
      <c r="B191" s="120" t="s">
        <v>585</v>
      </c>
      <c r="C191" s="121" t="s">
        <v>407</v>
      </c>
      <c r="D191" s="122">
        <v>11.11</v>
      </c>
      <c r="E191" s="26"/>
      <c r="F191" s="27"/>
      <c r="G191" s="1">
        <f t="shared" ref="G191:G197" si="43">ROUND(D191*E191,0)</f>
        <v>0</v>
      </c>
    </row>
    <row r="192" spans="1:7" s="182" customFormat="1" ht="35.1" customHeight="1">
      <c r="A192" s="119" t="s">
        <v>48</v>
      </c>
      <c r="B192" s="2" t="s">
        <v>185</v>
      </c>
      <c r="C192" s="121" t="s">
        <v>186</v>
      </c>
      <c r="D192" s="101">
        <v>0.48</v>
      </c>
      <c r="E192" s="16"/>
      <c r="F192" s="27"/>
      <c r="G192" s="1">
        <f t="shared" si="43"/>
        <v>0</v>
      </c>
    </row>
    <row r="193" spans="1:7" s="182" customFormat="1" ht="35.1" customHeight="1">
      <c r="A193" s="119" t="s">
        <v>48</v>
      </c>
      <c r="B193" s="2" t="s">
        <v>187</v>
      </c>
      <c r="C193" s="110" t="s">
        <v>769</v>
      </c>
      <c r="D193" s="122">
        <v>0.05</v>
      </c>
      <c r="E193" s="16"/>
      <c r="F193" s="27"/>
      <c r="G193" s="1">
        <f t="shared" si="43"/>
        <v>0</v>
      </c>
    </row>
    <row r="194" spans="1:7" s="182" customFormat="1" ht="35.1" customHeight="1">
      <c r="A194" s="119" t="s">
        <v>48</v>
      </c>
      <c r="B194" s="2" t="s">
        <v>53</v>
      </c>
      <c r="C194" s="121" t="s">
        <v>51</v>
      </c>
      <c r="D194" s="123">
        <v>3.5</v>
      </c>
      <c r="E194" s="16"/>
      <c r="F194" s="27"/>
      <c r="G194" s="1">
        <f t="shared" si="43"/>
        <v>0</v>
      </c>
    </row>
    <row r="195" spans="1:7" s="182" customFormat="1" ht="35.1" customHeight="1">
      <c r="A195" s="119" t="s">
        <v>48</v>
      </c>
      <c r="B195" s="2" t="s">
        <v>52</v>
      </c>
      <c r="C195" s="121" t="s">
        <v>51</v>
      </c>
      <c r="D195" s="123">
        <v>2.5</v>
      </c>
      <c r="E195" s="16"/>
      <c r="F195" s="27"/>
      <c r="G195" s="1">
        <f t="shared" si="43"/>
        <v>0</v>
      </c>
    </row>
    <row r="196" spans="1:7" s="182" customFormat="1" ht="35.1" customHeight="1">
      <c r="A196" s="119" t="s">
        <v>48</v>
      </c>
      <c r="B196" s="2" t="s">
        <v>514</v>
      </c>
      <c r="C196" s="121" t="s">
        <v>392</v>
      </c>
      <c r="D196" s="123">
        <v>0.5</v>
      </c>
      <c r="E196" s="26"/>
      <c r="F196" s="27"/>
      <c r="G196" s="1">
        <f t="shared" si="43"/>
        <v>0</v>
      </c>
    </row>
    <row r="197" spans="1:7" s="182" customFormat="1" ht="35.1" customHeight="1">
      <c r="A197" s="119" t="s">
        <v>48</v>
      </c>
      <c r="B197" s="120" t="s">
        <v>586</v>
      </c>
      <c r="C197" s="110" t="s">
        <v>770</v>
      </c>
      <c r="D197" s="108">
        <v>1</v>
      </c>
      <c r="E197" s="17"/>
      <c r="F197" s="8"/>
      <c r="G197" s="1">
        <f t="shared" si="43"/>
        <v>0</v>
      </c>
    </row>
    <row r="198" spans="1:7" s="182" customFormat="1" ht="35.1" customHeight="1">
      <c r="A198" s="97">
        <v>12</v>
      </c>
      <c r="B198" s="124" t="s">
        <v>465</v>
      </c>
      <c r="C198" s="113" t="s">
        <v>770</v>
      </c>
      <c r="D198" s="98">
        <v>10</v>
      </c>
      <c r="E198" s="14"/>
      <c r="F198" s="13">
        <f t="shared" ref="F198" si="44">ROUND(E198*D198,2)</f>
        <v>0</v>
      </c>
      <c r="G198" s="65"/>
    </row>
    <row r="199" spans="1:7" s="182" customFormat="1" ht="35.1" customHeight="1">
      <c r="A199" s="97">
        <v>13</v>
      </c>
      <c r="B199" s="67" t="s">
        <v>702</v>
      </c>
      <c r="C199" s="113" t="s">
        <v>770</v>
      </c>
      <c r="D199" s="98">
        <v>68</v>
      </c>
      <c r="E199" s="14">
        <f>SUM(G200:G203)</f>
        <v>0</v>
      </c>
      <c r="F199" s="13">
        <f t="shared" ref="F199" si="45">ROUND(E199*D199,2)</f>
        <v>0</v>
      </c>
      <c r="G199" s="65"/>
    </row>
    <row r="200" spans="1:7" s="182" customFormat="1" ht="35.1" customHeight="1">
      <c r="A200" s="102" t="s">
        <v>48</v>
      </c>
      <c r="B200" s="109" t="s">
        <v>703</v>
      </c>
      <c r="C200" s="110" t="s">
        <v>513</v>
      </c>
      <c r="D200" s="101">
        <v>11</v>
      </c>
      <c r="E200" s="17"/>
      <c r="F200" s="18"/>
      <c r="G200" s="58">
        <f>ROUND(D200*E200,0)</f>
        <v>0</v>
      </c>
    </row>
    <row r="201" spans="1:7" s="182" customFormat="1" ht="35.1" customHeight="1">
      <c r="A201" s="102" t="s">
        <v>48</v>
      </c>
      <c r="B201" s="101" t="s">
        <v>185</v>
      </c>
      <c r="C201" s="110" t="s">
        <v>186</v>
      </c>
      <c r="D201" s="101">
        <v>0.48</v>
      </c>
      <c r="E201" s="16"/>
      <c r="F201" s="18"/>
      <c r="G201" s="58">
        <f>ROUND(D201*E201,0)</f>
        <v>0</v>
      </c>
    </row>
    <row r="202" spans="1:7" s="182" customFormat="1" ht="35.1" customHeight="1">
      <c r="A202" s="102" t="s">
        <v>48</v>
      </c>
      <c r="B202" s="101" t="s">
        <v>187</v>
      </c>
      <c r="C202" s="110" t="s">
        <v>769</v>
      </c>
      <c r="D202" s="101">
        <v>0.05</v>
      </c>
      <c r="E202" s="16"/>
      <c r="F202" s="18"/>
      <c r="G202" s="58">
        <f>ROUND(D202*E202,0)</f>
        <v>0</v>
      </c>
    </row>
    <row r="203" spans="1:7" s="182" customFormat="1" ht="35.1" customHeight="1">
      <c r="A203" s="110" t="s">
        <v>48</v>
      </c>
      <c r="B203" s="101" t="s">
        <v>408</v>
      </c>
      <c r="C203" s="110" t="s">
        <v>770</v>
      </c>
      <c r="D203" s="108">
        <v>1</v>
      </c>
      <c r="E203" s="17"/>
      <c r="F203" s="18"/>
      <c r="G203" s="58">
        <f>ROUND(D203*E203,0)</f>
        <v>0</v>
      </c>
    </row>
    <row r="204" spans="1:7" s="182" customFormat="1" ht="35.1" customHeight="1">
      <c r="A204" s="97">
        <v>14</v>
      </c>
      <c r="B204" s="99" t="s">
        <v>738</v>
      </c>
      <c r="C204" s="113" t="s">
        <v>770</v>
      </c>
      <c r="D204" s="98">
        <v>67</v>
      </c>
      <c r="E204" s="14">
        <f>SUM(G205:G211)</f>
        <v>0</v>
      </c>
      <c r="F204" s="13">
        <f>ROUND(E204*D204,2)</f>
        <v>0</v>
      </c>
      <c r="G204" s="61" t="s">
        <v>307</v>
      </c>
    </row>
    <row r="205" spans="1:7" s="182" customFormat="1" ht="35.1" customHeight="1">
      <c r="A205" s="102" t="s">
        <v>48</v>
      </c>
      <c r="B205" s="101" t="s">
        <v>739</v>
      </c>
      <c r="C205" s="110" t="s">
        <v>407</v>
      </c>
      <c r="D205" s="101">
        <v>5.56</v>
      </c>
      <c r="E205" s="17"/>
      <c r="F205" s="18"/>
      <c r="G205" s="58">
        <f>ROUND(D205*E205,0)</f>
        <v>0</v>
      </c>
    </row>
    <row r="206" spans="1:7" s="182" customFormat="1" ht="35.1" customHeight="1">
      <c r="A206" s="102" t="s">
        <v>48</v>
      </c>
      <c r="B206" s="101" t="s">
        <v>185</v>
      </c>
      <c r="C206" s="110" t="s">
        <v>186</v>
      </c>
      <c r="D206" s="101">
        <v>0.48</v>
      </c>
      <c r="E206" s="16"/>
      <c r="F206" s="18"/>
      <c r="G206" s="58">
        <f>ROUND(D206*E206,0)</f>
        <v>0</v>
      </c>
    </row>
    <row r="207" spans="1:7" s="182" customFormat="1" ht="35.1" customHeight="1">
      <c r="A207" s="102" t="s">
        <v>48</v>
      </c>
      <c r="B207" s="101" t="s">
        <v>187</v>
      </c>
      <c r="C207" s="110" t="s">
        <v>769</v>
      </c>
      <c r="D207" s="101">
        <v>0.05</v>
      </c>
      <c r="E207" s="16"/>
      <c r="F207" s="18"/>
      <c r="G207" s="58">
        <f>ROUND(D207*E207,0)</f>
        <v>0</v>
      </c>
    </row>
    <row r="208" spans="1:7" s="182" customFormat="1" ht="35.1" customHeight="1">
      <c r="A208" s="110" t="s">
        <v>48</v>
      </c>
      <c r="B208" s="101" t="s">
        <v>52</v>
      </c>
      <c r="C208" s="110" t="s">
        <v>51</v>
      </c>
      <c r="D208" s="101">
        <v>2.5</v>
      </c>
      <c r="E208" s="16"/>
      <c r="F208" s="18"/>
      <c r="G208" s="58">
        <f t="shared" ref="G208:G209" si="46">ROUND(D208*E208,0)</f>
        <v>0</v>
      </c>
    </row>
    <row r="209" spans="1:7" s="182" customFormat="1" ht="35.1" customHeight="1">
      <c r="A209" s="110" t="s">
        <v>48</v>
      </c>
      <c r="B209" s="101" t="s">
        <v>53</v>
      </c>
      <c r="C209" s="110" t="s">
        <v>51</v>
      </c>
      <c r="D209" s="101">
        <v>3.5</v>
      </c>
      <c r="E209" s="16"/>
      <c r="F209" s="18"/>
      <c r="G209" s="58">
        <f t="shared" si="46"/>
        <v>0</v>
      </c>
    </row>
    <row r="210" spans="1:7" s="182" customFormat="1" ht="35.1" customHeight="1">
      <c r="A210" s="110" t="s">
        <v>48</v>
      </c>
      <c r="B210" s="101" t="s">
        <v>408</v>
      </c>
      <c r="C210" s="110" t="s">
        <v>770</v>
      </c>
      <c r="D210" s="108">
        <v>1</v>
      </c>
      <c r="E210" s="16"/>
      <c r="F210" s="18"/>
      <c r="G210" s="58">
        <f>ROUND(D210*E210,0)</f>
        <v>0</v>
      </c>
    </row>
    <row r="211" spans="1:7" s="182" customFormat="1" ht="35.1" customHeight="1">
      <c r="A211" s="102" t="s">
        <v>48</v>
      </c>
      <c r="B211" s="109" t="s">
        <v>740</v>
      </c>
      <c r="C211" s="110" t="s">
        <v>770</v>
      </c>
      <c r="D211" s="108">
        <v>1</v>
      </c>
      <c r="E211" s="17"/>
      <c r="F211" s="18"/>
      <c r="G211" s="58">
        <f>ROUND(D211*E211,0)</f>
        <v>0</v>
      </c>
    </row>
    <row r="212" spans="1:7" s="182" customFormat="1" ht="35.1" customHeight="1">
      <c r="A212" s="97">
        <v>15</v>
      </c>
      <c r="B212" s="99" t="s">
        <v>722</v>
      </c>
      <c r="C212" s="113" t="s">
        <v>770</v>
      </c>
      <c r="D212" s="98">
        <v>46</v>
      </c>
      <c r="E212" s="14">
        <f>SUM(G213:G218)</f>
        <v>0</v>
      </c>
      <c r="F212" s="13">
        <f t="shared" ref="F212" si="47">ROUND(E212*D212,2)</f>
        <v>0</v>
      </c>
      <c r="G212" s="61" t="s">
        <v>308</v>
      </c>
    </row>
    <row r="213" spans="1:7" s="182" customFormat="1" ht="35.1" customHeight="1">
      <c r="A213" s="102" t="s">
        <v>48</v>
      </c>
      <c r="B213" s="109" t="s">
        <v>704</v>
      </c>
      <c r="C213" s="110" t="s">
        <v>407</v>
      </c>
      <c r="D213" s="101">
        <v>100</v>
      </c>
      <c r="E213" s="28"/>
      <c r="F213" s="18"/>
      <c r="G213" s="58">
        <f>ROUND(D213*E213,0)</f>
        <v>0</v>
      </c>
    </row>
    <row r="214" spans="1:7" s="182" customFormat="1" ht="35.1" customHeight="1">
      <c r="A214" s="102" t="s">
        <v>48</v>
      </c>
      <c r="B214" s="101" t="s">
        <v>185</v>
      </c>
      <c r="C214" s="110" t="s">
        <v>186</v>
      </c>
      <c r="D214" s="101">
        <v>0.19</v>
      </c>
      <c r="E214" s="16"/>
      <c r="F214" s="18"/>
      <c r="G214" s="58">
        <f>ROUND(D214*E214,0)</f>
        <v>0</v>
      </c>
    </row>
    <row r="215" spans="1:7" s="182" customFormat="1" ht="35.1" customHeight="1">
      <c r="A215" s="102" t="s">
        <v>48</v>
      </c>
      <c r="B215" s="101" t="s">
        <v>187</v>
      </c>
      <c r="C215" s="110" t="s">
        <v>769</v>
      </c>
      <c r="D215" s="101">
        <v>0.02</v>
      </c>
      <c r="E215" s="16"/>
      <c r="F215" s="18"/>
      <c r="G215" s="58">
        <f>ROUND(D215*E215,0)</f>
        <v>0</v>
      </c>
    </row>
    <row r="216" spans="1:7" s="182" customFormat="1" ht="35.1" customHeight="1">
      <c r="A216" s="110" t="s">
        <v>48</v>
      </c>
      <c r="B216" s="101" t="s">
        <v>52</v>
      </c>
      <c r="C216" s="110" t="s">
        <v>51</v>
      </c>
      <c r="D216" s="101">
        <v>2.5</v>
      </c>
      <c r="E216" s="16"/>
      <c r="F216" s="18"/>
      <c r="G216" s="58">
        <f t="shared" ref="G216:G217" si="48">ROUND(D216*E216,0)</f>
        <v>0</v>
      </c>
    </row>
    <row r="217" spans="1:7" s="182" customFormat="1" ht="35.1" customHeight="1">
      <c r="A217" s="110" t="s">
        <v>48</v>
      </c>
      <c r="B217" s="101" t="s">
        <v>53</v>
      </c>
      <c r="C217" s="110" t="s">
        <v>51</v>
      </c>
      <c r="D217" s="101">
        <v>3.5</v>
      </c>
      <c r="E217" s="16"/>
      <c r="F217" s="18"/>
      <c r="G217" s="58">
        <f t="shared" si="48"/>
        <v>0</v>
      </c>
    </row>
    <row r="218" spans="1:7" s="182" customFormat="1" ht="35.1" customHeight="1">
      <c r="A218" s="102" t="s">
        <v>48</v>
      </c>
      <c r="B218" s="109" t="s">
        <v>705</v>
      </c>
      <c r="C218" s="110" t="s">
        <v>770</v>
      </c>
      <c r="D218" s="108">
        <v>1</v>
      </c>
      <c r="E218" s="17"/>
      <c r="F218" s="18"/>
      <c r="G218" s="58">
        <f>ROUND(D218*E218,0)</f>
        <v>0</v>
      </c>
    </row>
    <row r="219" spans="1:7" s="182" customFormat="1" ht="35.1" customHeight="1">
      <c r="A219" s="97">
        <v>16</v>
      </c>
      <c r="B219" s="99" t="s">
        <v>485</v>
      </c>
      <c r="C219" s="113" t="s">
        <v>770</v>
      </c>
      <c r="D219" s="98">
        <v>51</v>
      </c>
      <c r="E219" s="14">
        <f>SUM(G220:G226)</f>
        <v>0</v>
      </c>
      <c r="F219" s="13">
        <f t="shared" ref="F219" si="49">ROUND(E219*D219,2)</f>
        <v>0</v>
      </c>
      <c r="G219" s="65"/>
    </row>
    <row r="220" spans="1:7" s="182" customFormat="1" ht="35.1" customHeight="1">
      <c r="A220" s="102" t="s">
        <v>48</v>
      </c>
      <c r="B220" s="101" t="s">
        <v>185</v>
      </c>
      <c r="C220" s="110" t="s">
        <v>186</v>
      </c>
      <c r="D220" s="101">
        <v>0.19</v>
      </c>
      <c r="E220" s="16"/>
      <c r="F220" s="18"/>
      <c r="G220" s="58">
        <f>ROUND(D220*E220,0)</f>
        <v>0</v>
      </c>
    </row>
    <row r="221" spans="1:7" s="182" customFormat="1" ht="35.1" customHeight="1">
      <c r="A221" s="102" t="s">
        <v>48</v>
      </c>
      <c r="B221" s="101" t="s">
        <v>187</v>
      </c>
      <c r="C221" s="110" t="s">
        <v>769</v>
      </c>
      <c r="D221" s="101">
        <v>0.02</v>
      </c>
      <c r="E221" s="16"/>
      <c r="F221" s="18"/>
      <c r="G221" s="58">
        <f>ROUND(D221*E221,0)</f>
        <v>0</v>
      </c>
    </row>
    <row r="222" spans="1:7" s="182" customFormat="1" ht="35.1" customHeight="1">
      <c r="A222" s="102" t="s">
        <v>48</v>
      </c>
      <c r="B222" s="109" t="s">
        <v>487</v>
      </c>
      <c r="C222" s="110" t="s">
        <v>770</v>
      </c>
      <c r="D222" s="108">
        <v>1</v>
      </c>
      <c r="E222" s="17"/>
      <c r="F222" s="18"/>
      <c r="G222" s="58">
        <f t="shared" ref="G222:G226" si="50">ROUND(D222*E222,0)</f>
        <v>0</v>
      </c>
    </row>
    <row r="223" spans="1:7" s="182" customFormat="1" ht="35.1" customHeight="1">
      <c r="A223" s="102" t="s">
        <v>48</v>
      </c>
      <c r="B223" s="109" t="s">
        <v>493</v>
      </c>
      <c r="C223" s="110" t="s">
        <v>51</v>
      </c>
      <c r="D223" s="101">
        <v>12</v>
      </c>
      <c r="E223" s="16"/>
      <c r="F223" s="18"/>
      <c r="G223" s="58">
        <f t="shared" si="50"/>
        <v>0</v>
      </c>
    </row>
    <row r="224" spans="1:7" s="182" customFormat="1" ht="35.1" customHeight="1">
      <c r="A224" s="102" t="s">
        <v>48</v>
      </c>
      <c r="B224" s="109" t="s">
        <v>494</v>
      </c>
      <c r="C224" s="110" t="s">
        <v>51</v>
      </c>
      <c r="D224" s="101">
        <v>6</v>
      </c>
      <c r="E224" s="16"/>
      <c r="F224" s="18"/>
      <c r="G224" s="58">
        <f t="shared" si="50"/>
        <v>0</v>
      </c>
    </row>
    <row r="225" spans="1:7" s="182" customFormat="1" ht="35.1" customHeight="1">
      <c r="A225" s="102" t="s">
        <v>48</v>
      </c>
      <c r="B225" s="101" t="s">
        <v>53</v>
      </c>
      <c r="C225" s="110" t="s">
        <v>51</v>
      </c>
      <c r="D225" s="101">
        <v>0.05</v>
      </c>
      <c r="E225" s="16"/>
      <c r="F225" s="18"/>
      <c r="G225" s="58">
        <f t="shared" si="50"/>
        <v>0</v>
      </c>
    </row>
    <row r="226" spans="1:7" s="182" customFormat="1" ht="35.1" customHeight="1">
      <c r="A226" s="102" t="s">
        <v>48</v>
      </c>
      <c r="B226" s="101" t="s">
        <v>495</v>
      </c>
      <c r="C226" s="110" t="s">
        <v>13</v>
      </c>
      <c r="D226" s="101">
        <v>1</v>
      </c>
      <c r="E226" s="16"/>
      <c r="F226" s="18"/>
      <c r="G226" s="58">
        <f t="shared" si="50"/>
        <v>0</v>
      </c>
    </row>
    <row r="227" spans="1:7" s="182" customFormat="1" ht="35.1" customHeight="1">
      <c r="A227" s="97">
        <v>17</v>
      </c>
      <c r="B227" s="99" t="s">
        <v>706</v>
      </c>
      <c r="C227" s="113" t="s">
        <v>770</v>
      </c>
      <c r="D227" s="98">
        <v>122</v>
      </c>
      <c r="E227" s="14">
        <f>SUM(G228:G231)</f>
        <v>0</v>
      </c>
      <c r="F227" s="13">
        <f t="shared" ref="F227" si="51">ROUND(E227*D227,2)</f>
        <v>0</v>
      </c>
      <c r="G227" s="65"/>
    </row>
    <row r="228" spans="1:7" s="182" customFormat="1" ht="35.1" customHeight="1">
      <c r="A228" s="102" t="s">
        <v>48</v>
      </c>
      <c r="B228" s="109" t="s">
        <v>701</v>
      </c>
      <c r="C228" s="110" t="s">
        <v>513</v>
      </c>
      <c r="D228" s="101">
        <v>11</v>
      </c>
      <c r="E228" s="17"/>
      <c r="F228" s="18"/>
      <c r="G228" s="58">
        <f>ROUND(D228*E228,0)</f>
        <v>0</v>
      </c>
    </row>
    <row r="229" spans="1:7" s="182" customFormat="1" ht="35.1" customHeight="1">
      <c r="A229" s="102" t="s">
        <v>48</v>
      </c>
      <c r="B229" s="101" t="s">
        <v>185</v>
      </c>
      <c r="C229" s="110" t="s">
        <v>186</v>
      </c>
      <c r="D229" s="101">
        <v>0.48</v>
      </c>
      <c r="E229" s="16"/>
      <c r="F229" s="18"/>
      <c r="G229" s="58">
        <f>ROUND(D229*E229,0)</f>
        <v>0</v>
      </c>
    </row>
    <row r="230" spans="1:7" s="182" customFormat="1" ht="35.1" customHeight="1">
      <c r="A230" s="102" t="s">
        <v>48</v>
      </c>
      <c r="B230" s="101" t="s">
        <v>187</v>
      </c>
      <c r="C230" s="110" t="s">
        <v>769</v>
      </c>
      <c r="D230" s="101">
        <v>0.05</v>
      </c>
      <c r="E230" s="16"/>
      <c r="F230" s="18"/>
      <c r="G230" s="58">
        <f>ROUND(D230*E230,0)</f>
        <v>0</v>
      </c>
    </row>
    <row r="231" spans="1:7" s="182" customFormat="1" ht="35.1" customHeight="1">
      <c r="A231" s="110" t="s">
        <v>48</v>
      </c>
      <c r="B231" s="101" t="s">
        <v>408</v>
      </c>
      <c r="C231" s="110" t="s">
        <v>770</v>
      </c>
      <c r="D231" s="108">
        <v>1</v>
      </c>
      <c r="E231" s="29"/>
      <c r="F231" s="18"/>
      <c r="G231" s="58">
        <f>ROUND(D231*E231,0)</f>
        <v>0</v>
      </c>
    </row>
    <row r="232" spans="1:7" s="182" customFormat="1" ht="35.1" customHeight="1">
      <c r="A232" s="97"/>
      <c r="B232" s="99" t="s">
        <v>24</v>
      </c>
      <c r="C232" s="97"/>
      <c r="D232" s="98"/>
      <c r="E232" s="14"/>
      <c r="F232" s="13">
        <f>SUM(F130:F231)</f>
        <v>0</v>
      </c>
      <c r="G232" s="53"/>
    </row>
    <row r="233" spans="1:7" s="182" customFormat="1" ht="35.1" customHeight="1">
      <c r="A233" s="117" t="s">
        <v>35</v>
      </c>
      <c r="B233" s="118" t="s">
        <v>36</v>
      </c>
      <c r="C233" s="117"/>
      <c r="D233" s="92"/>
      <c r="E233" s="11"/>
      <c r="F233" s="13"/>
      <c r="G233" s="64"/>
    </row>
    <row r="234" spans="1:7" s="184" customFormat="1" ht="35.1" customHeight="1">
      <c r="A234" s="113">
        <v>1</v>
      </c>
      <c r="B234" s="66" t="s">
        <v>496</v>
      </c>
      <c r="C234" s="113" t="s">
        <v>770</v>
      </c>
      <c r="D234" s="98">
        <v>150</v>
      </c>
      <c r="E234" s="15"/>
      <c r="F234" s="13">
        <f t="shared" ref="F234:F235" si="52">ROUND(E234*D234,2)</f>
        <v>0</v>
      </c>
      <c r="G234" s="66"/>
    </row>
    <row r="235" spans="1:7" s="184" customFormat="1" ht="35.1" customHeight="1">
      <c r="A235" s="113">
        <f>A234+1</f>
        <v>2</v>
      </c>
      <c r="B235" s="67" t="s">
        <v>484</v>
      </c>
      <c r="C235" s="113" t="s">
        <v>759</v>
      </c>
      <c r="D235" s="98">
        <v>20</v>
      </c>
      <c r="E235" s="14">
        <f>SUM(G236:G242)</f>
        <v>0</v>
      </c>
      <c r="F235" s="13">
        <f t="shared" si="52"/>
        <v>0</v>
      </c>
      <c r="G235" s="66"/>
    </row>
    <row r="236" spans="1:7" s="182" customFormat="1" ht="35.1" customHeight="1">
      <c r="A236" s="102" t="s">
        <v>48</v>
      </c>
      <c r="B236" s="101" t="s">
        <v>185</v>
      </c>
      <c r="C236" s="110" t="s">
        <v>186</v>
      </c>
      <c r="D236" s="101">
        <v>0.19</v>
      </c>
      <c r="E236" s="16"/>
      <c r="F236" s="18"/>
      <c r="G236" s="58">
        <f t="shared" ref="G236:G242" si="53">ROUND(D236*E236,0)</f>
        <v>0</v>
      </c>
    </row>
    <row r="237" spans="1:7" s="182" customFormat="1" ht="35.1" customHeight="1">
      <c r="A237" s="102" t="s">
        <v>48</v>
      </c>
      <c r="B237" s="101" t="s">
        <v>187</v>
      </c>
      <c r="C237" s="110" t="s">
        <v>769</v>
      </c>
      <c r="D237" s="101">
        <v>0.02</v>
      </c>
      <c r="E237" s="16"/>
      <c r="F237" s="18"/>
      <c r="G237" s="58">
        <f t="shared" si="53"/>
        <v>0</v>
      </c>
    </row>
    <row r="238" spans="1:7" s="182" customFormat="1" ht="35.1" customHeight="1">
      <c r="A238" s="102" t="s">
        <v>48</v>
      </c>
      <c r="B238" s="109" t="s">
        <v>487</v>
      </c>
      <c r="C238" s="110" t="s">
        <v>770</v>
      </c>
      <c r="D238" s="108">
        <v>1</v>
      </c>
      <c r="E238" s="17"/>
      <c r="F238" s="18"/>
      <c r="G238" s="58">
        <f t="shared" si="53"/>
        <v>0</v>
      </c>
    </row>
    <row r="239" spans="1:7" s="182" customFormat="1" ht="35.1" customHeight="1">
      <c r="A239" s="102" t="s">
        <v>48</v>
      </c>
      <c r="B239" s="109" t="s">
        <v>493</v>
      </c>
      <c r="C239" s="110" t="s">
        <v>51</v>
      </c>
      <c r="D239" s="101">
        <v>12</v>
      </c>
      <c r="E239" s="16"/>
      <c r="F239" s="18"/>
      <c r="G239" s="58">
        <f t="shared" si="53"/>
        <v>0</v>
      </c>
    </row>
    <row r="240" spans="1:7" s="182" customFormat="1" ht="35.1" customHeight="1">
      <c r="A240" s="102" t="s">
        <v>48</v>
      </c>
      <c r="B240" s="109" t="s">
        <v>494</v>
      </c>
      <c r="C240" s="110" t="s">
        <v>51</v>
      </c>
      <c r="D240" s="101">
        <v>6</v>
      </c>
      <c r="E240" s="16"/>
      <c r="F240" s="18"/>
      <c r="G240" s="58">
        <f t="shared" si="53"/>
        <v>0</v>
      </c>
    </row>
    <row r="241" spans="1:7" s="182" customFormat="1" ht="35.1" customHeight="1">
      <c r="A241" s="102" t="s">
        <v>48</v>
      </c>
      <c r="B241" s="101" t="s">
        <v>53</v>
      </c>
      <c r="C241" s="110" t="s">
        <v>51</v>
      </c>
      <c r="D241" s="101">
        <v>0.05</v>
      </c>
      <c r="E241" s="16"/>
      <c r="F241" s="18"/>
      <c r="G241" s="58">
        <f t="shared" si="53"/>
        <v>0</v>
      </c>
    </row>
    <row r="242" spans="1:7" s="182" customFormat="1" ht="35.1" customHeight="1">
      <c r="A242" s="102" t="s">
        <v>48</v>
      </c>
      <c r="B242" s="101" t="s">
        <v>495</v>
      </c>
      <c r="C242" s="110" t="s">
        <v>13</v>
      </c>
      <c r="D242" s="101">
        <v>1</v>
      </c>
      <c r="E242" s="16"/>
      <c r="F242" s="18"/>
      <c r="G242" s="58">
        <f t="shared" si="53"/>
        <v>0</v>
      </c>
    </row>
    <row r="243" spans="1:7" s="184" customFormat="1" ht="35.1" customHeight="1">
      <c r="A243" s="113">
        <f>A235+1</f>
        <v>3</v>
      </c>
      <c r="B243" s="67" t="s">
        <v>709</v>
      </c>
      <c r="C243" s="113" t="s">
        <v>770</v>
      </c>
      <c r="D243" s="98">
        <v>75</v>
      </c>
      <c r="E243" s="14">
        <f>SUM(G244:G245)</f>
        <v>0</v>
      </c>
      <c r="F243" s="13">
        <f t="shared" ref="F243:F246" si="54">ROUND(E243*D243,2)</f>
        <v>0</v>
      </c>
      <c r="G243" s="66" t="s">
        <v>309</v>
      </c>
    </row>
    <row r="244" spans="1:7" s="182" customFormat="1" ht="35.1" customHeight="1">
      <c r="A244" s="102" t="s">
        <v>48</v>
      </c>
      <c r="B244" s="109" t="s">
        <v>648</v>
      </c>
      <c r="C244" s="110" t="s">
        <v>770</v>
      </c>
      <c r="D244" s="108">
        <v>1</v>
      </c>
      <c r="E244" s="17"/>
      <c r="F244" s="18"/>
      <c r="G244" s="58">
        <f>ROUND(D244*E244,0)</f>
        <v>0</v>
      </c>
    </row>
    <row r="245" spans="1:7" s="182" customFormat="1" ht="35.1" customHeight="1">
      <c r="A245" s="102" t="s">
        <v>48</v>
      </c>
      <c r="B245" s="109" t="s">
        <v>707</v>
      </c>
      <c r="C245" s="110" t="s">
        <v>770</v>
      </c>
      <c r="D245" s="108">
        <v>1</v>
      </c>
      <c r="E245" s="16"/>
      <c r="F245" s="18"/>
      <c r="G245" s="58">
        <f>ROUND(D245*E245,0)</f>
        <v>0</v>
      </c>
    </row>
    <row r="246" spans="1:7" s="184" customFormat="1" ht="35.1" customHeight="1">
      <c r="A246" s="113">
        <f>A243+1</f>
        <v>4</v>
      </c>
      <c r="B246" s="66" t="s">
        <v>708</v>
      </c>
      <c r="C246" s="113" t="s">
        <v>770</v>
      </c>
      <c r="D246" s="98">
        <v>157</v>
      </c>
      <c r="E246" s="14">
        <f>SUM(G247:G250)</f>
        <v>0</v>
      </c>
      <c r="F246" s="13">
        <f t="shared" si="54"/>
        <v>0</v>
      </c>
      <c r="G246" s="66" t="s">
        <v>309</v>
      </c>
    </row>
    <row r="247" spans="1:7" s="182" customFormat="1" ht="35.1" customHeight="1">
      <c r="A247" s="102" t="s">
        <v>48</v>
      </c>
      <c r="B247" s="101" t="s">
        <v>185</v>
      </c>
      <c r="C247" s="110" t="s">
        <v>186</v>
      </c>
      <c r="D247" s="101">
        <v>0.19</v>
      </c>
      <c r="E247" s="16"/>
      <c r="F247" s="18"/>
      <c r="G247" s="58">
        <f>ROUND(D247*E247,0)</f>
        <v>0</v>
      </c>
    </row>
    <row r="248" spans="1:7" s="182" customFormat="1" ht="35.1" customHeight="1">
      <c r="A248" s="102" t="s">
        <v>48</v>
      </c>
      <c r="B248" s="101" t="s">
        <v>187</v>
      </c>
      <c r="C248" s="110" t="s">
        <v>769</v>
      </c>
      <c r="D248" s="101">
        <v>0.02</v>
      </c>
      <c r="E248" s="16"/>
      <c r="F248" s="18"/>
      <c r="G248" s="58">
        <f>ROUND(D248*E248,0)</f>
        <v>0</v>
      </c>
    </row>
    <row r="249" spans="1:7" s="182" customFormat="1" ht="35.1" customHeight="1">
      <c r="A249" s="102" t="s">
        <v>48</v>
      </c>
      <c r="B249" s="109" t="s">
        <v>487</v>
      </c>
      <c r="C249" s="110" t="s">
        <v>770</v>
      </c>
      <c r="D249" s="108">
        <v>1</v>
      </c>
      <c r="E249" s="17"/>
      <c r="F249" s="18"/>
      <c r="G249" s="58">
        <f>ROUND(D249*E249,0)</f>
        <v>0</v>
      </c>
    </row>
    <row r="250" spans="1:7" s="182" customFormat="1" ht="35.1" customHeight="1">
      <c r="A250" s="102" t="s">
        <v>48</v>
      </c>
      <c r="B250" s="109" t="s">
        <v>486</v>
      </c>
      <c r="C250" s="110" t="s">
        <v>770</v>
      </c>
      <c r="D250" s="108">
        <v>1</v>
      </c>
      <c r="E250" s="16"/>
      <c r="F250" s="18"/>
      <c r="G250" s="58">
        <f>ROUND(D250*E250,0)</f>
        <v>0</v>
      </c>
    </row>
    <row r="251" spans="1:7" s="184" customFormat="1" ht="35.1" customHeight="1">
      <c r="A251" s="113">
        <f>A246+1</f>
        <v>5</v>
      </c>
      <c r="B251" s="66" t="s">
        <v>489</v>
      </c>
      <c r="C251" s="113" t="s">
        <v>770</v>
      </c>
      <c r="D251" s="98">
        <v>740</v>
      </c>
      <c r="E251" s="14">
        <f>SUM(G252:G253)</f>
        <v>0</v>
      </c>
      <c r="F251" s="13">
        <f t="shared" ref="F251" si="55">ROUND(E251*D251,2)</f>
        <v>0</v>
      </c>
      <c r="G251" s="66" t="s">
        <v>309</v>
      </c>
    </row>
    <row r="252" spans="1:7" s="182" customFormat="1" ht="35.1" customHeight="1">
      <c r="A252" s="102" t="s">
        <v>48</v>
      </c>
      <c r="B252" s="101" t="s">
        <v>488</v>
      </c>
      <c r="C252" s="110" t="s">
        <v>770</v>
      </c>
      <c r="D252" s="108">
        <v>1</v>
      </c>
      <c r="E252" s="16"/>
      <c r="F252" s="18"/>
      <c r="G252" s="58">
        <f>ROUND(D252*E252,0)</f>
        <v>0</v>
      </c>
    </row>
    <row r="253" spans="1:7" s="182" customFormat="1" ht="35.1" customHeight="1">
      <c r="A253" s="102" t="s">
        <v>48</v>
      </c>
      <c r="B253" s="109" t="s">
        <v>486</v>
      </c>
      <c r="C253" s="110" t="s">
        <v>770</v>
      </c>
      <c r="D253" s="108">
        <v>1</v>
      </c>
      <c r="E253" s="16"/>
      <c r="F253" s="18"/>
      <c r="G253" s="58">
        <f>ROUND(D253*E253,0)</f>
        <v>0</v>
      </c>
    </row>
    <row r="254" spans="1:7" s="184" customFormat="1" ht="35.1" customHeight="1">
      <c r="A254" s="113">
        <f>A251+1</f>
        <v>6</v>
      </c>
      <c r="B254" s="66" t="s">
        <v>649</v>
      </c>
      <c r="C254" s="113" t="s">
        <v>770</v>
      </c>
      <c r="D254" s="98">
        <v>250</v>
      </c>
      <c r="E254" s="14"/>
      <c r="F254" s="13">
        <f t="shared" ref="F254:F255" si="56">ROUND(E254*D254,2)</f>
        <v>0</v>
      </c>
      <c r="G254" s="66" t="s">
        <v>647</v>
      </c>
    </row>
    <row r="255" spans="1:7" s="184" customFormat="1" ht="35.1" customHeight="1">
      <c r="A255" s="113">
        <f>A254+1</f>
        <v>7</v>
      </c>
      <c r="B255" s="66" t="s">
        <v>490</v>
      </c>
      <c r="C255" s="113" t="s">
        <v>770</v>
      </c>
      <c r="D255" s="98">
        <v>16</v>
      </c>
      <c r="E255" s="14">
        <f>SUM(G256:G257)</f>
        <v>0</v>
      </c>
      <c r="F255" s="13">
        <f t="shared" si="56"/>
        <v>0</v>
      </c>
      <c r="G255" s="66" t="s">
        <v>309</v>
      </c>
    </row>
    <row r="256" spans="1:7" s="182" customFormat="1" ht="35.1" customHeight="1">
      <c r="A256" s="102" t="s">
        <v>48</v>
      </c>
      <c r="B256" s="101" t="s">
        <v>488</v>
      </c>
      <c r="C256" s="110" t="s">
        <v>770</v>
      </c>
      <c r="D256" s="108">
        <v>1</v>
      </c>
      <c r="E256" s="16"/>
      <c r="F256" s="18"/>
      <c r="G256" s="58">
        <f>ROUND(D256*E256,0)</f>
        <v>0</v>
      </c>
    </row>
    <row r="257" spans="1:7" s="182" customFormat="1" ht="35.1" customHeight="1">
      <c r="A257" s="102" t="s">
        <v>48</v>
      </c>
      <c r="B257" s="109" t="s">
        <v>510</v>
      </c>
      <c r="C257" s="110" t="s">
        <v>770</v>
      </c>
      <c r="D257" s="108">
        <v>1</v>
      </c>
      <c r="E257" s="16"/>
      <c r="F257" s="18"/>
      <c r="G257" s="58">
        <f>ROUND(D257*E257,0)</f>
        <v>0</v>
      </c>
    </row>
    <row r="258" spans="1:7" s="184" customFormat="1" ht="35.1" customHeight="1">
      <c r="A258" s="113">
        <f>A255+1</f>
        <v>8</v>
      </c>
      <c r="B258" s="67" t="s">
        <v>710</v>
      </c>
      <c r="C258" s="113" t="s">
        <v>770</v>
      </c>
      <c r="D258" s="98">
        <v>3</v>
      </c>
      <c r="E258" s="14">
        <f>SUM(G259:G260)</f>
        <v>0</v>
      </c>
      <c r="F258" s="13">
        <f t="shared" ref="F258" si="57">ROUND(E258*D258,2)</f>
        <v>0</v>
      </c>
      <c r="G258" s="66" t="s">
        <v>309</v>
      </c>
    </row>
    <row r="259" spans="1:7" s="182" customFormat="1" ht="35.1" customHeight="1">
      <c r="A259" s="102" t="s">
        <v>48</v>
      </c>
      <c r="B259" s="109" t="s">
        <v>711</v>
      </c>
      <c r="C259" s="110" t="s">
        <v>770</v>
      </c>
      <c r="D259" s="108">
        <v>1</v>
      </c>
      <c r="E259" s="17"/>
      <c r="F259" s="18"/>
      <c r="G259" s="58">
        <f>ROUND(D259*E259,0)</f>
        <v>0</v>
      </c>
    </row>
    <row r="260" spans="1:7" s="182" customFormat="1" ht="35.1" customHeight="1">
      <c r="A260" s="102" t="s">
        <v>48</v>
      </c>
      <c r="B260" s="109" t="s">
        <v>492</v>
      </c>
      <c r="C260" s="110" t="s">
        <v>770</v>
      </c>
      <c r="D260" s="108">
        <v>1</v>
      </c>
      <c r="E260" s="16"/>
      <c r="F260" s="18"/>
      <c r="G260" s="58">
        <f>ROUND(D260*E260,0)</f>
        <v>0</v>
      </c>
    </row>
    <row r="261" spans="1:7" s="184" customFormat="1" ht="35.1" customHeight="1">
      <c r="A261" s="113">
        <f>A258+1</f>
        <v>9</v>
      </c>
      <c r="B261" s="66" t="s">
        <v>491</v>
      </c>
      <c r="C261" s="113" t="s">
        <v>770</v>
      </c>
      <c r="D261" s="98">
        <v>4</v>
      </c>
      <c r="E261" s="15"/>
      <c r="F261" s="13">
        <f t="shared" ref="F261:F262" si="58">ROUND(E261*D261,2)</f>
        <v>0</v>
      </c>
      <c r="G261" s="66"/>
    </row>
    <row r="262" spans="1:7" s="184" customFormat="1" ht="35.1" customHeight="1">
      <c r="A262" s="113">
        <f>A261+1</f>
        <v>10</v>
      </c>
      <c r="B262" s="66" t="s">
        <v>646</v>
      </c>
      <c r="C262" s="113" t="s">
        <v>770</v>
      </c>
      <c r="D262" s="98">
        <v>98</v>
      </c>
      <c r="E262" s="15"/>
      <c r="F262" s="13">
        <f t="shared" si="58"/>
        <v>0</v>
      </c>
      <c r="G262" s="66"/>
    </row>
    <row r="263" spans="1:7" s="184" customFormat="1" ht="35.1" customHeight="1">
      <c r="A263" s="113">
        <f>A262+1</f>
        <v>11</v>
      </c>
      <c r="B263" s="66" t="s">
        <v>508</v>
      </c>
      <c r="C263" s="113" t="s">
        <v>770</v>
      </c>
      <c r="D263" s="98">
        <v>20</v>
      </c>
      <c r="E263" s="15"/>
      <c r="F263" s="13">
        <f t="shared" ref="F263" si="59">ROUND(E263*D263,2)</f>
        <v>0</v>
      </c>
      <c r="G263" s="66"/>
    </row>
    <row r="264" spans="1:7" s="184" customFormat="1" ht="35.1" customHeight="1">
      <c r="A264" s="113">
        <f>A263+1</f>
        <v>12</v>
      </c>
      <c r="B264" s="67" t="s">
        <v>512</v>
      </c>
      <c r="C264" s="113" t="s">
        <v>770</v>
      </c>
      <c r="D264" s="98">
        <v>108</v>
      </c>
      <c r="E264" s="14">
        <f>SUM(G265:G268)</f>
        <v>0</v>
      </c>
      <c r="F264" s="13">
        <f>ROUND(E264*D264,2)</f>
        <v>0</v>
      </c>
      <c r="G264" s="66" t="s">
        <v>309</v>
      </c>
    </row>
    <row r="265" spans="1:7" s="182" customFormat="1" ht="35.1" customHeight="1">
      <c r="A265" s="102" t="s">
        <v>48</v>
      </c>
      <c r="B265" s="101" t="s">
        <v>185</v>
      </c>
      <c r="C265" s="110" t="s">
        <v>186</v>
      </c>
      <c r="D265" s="101">
        <v>0.19</v>
      </c>
      <c r="E265" s="16"/>
      <c r="F265" s="18"/>
      <c r="G265" s="58">
        <f>ROUND(D265*E265,0)</f>
        <v>0</v>
      </c>
    </row>
    <row r="266" spans="1:7" s="182" customFormat="1" ht="35.1" customHeight="1">
      <c r="A266" s="102" t="s">
        <v>48</v>
      </c>
      <c r="B266" s="101" t="s">
        <v>187</v>
      </c>
      <c r="C266" s="110" t="s">
        <v>769</v>
      </c>
      <c r="D266" s="101">
        <v>0.02</v>
      </c>
      <c r="E266" s="16"/>
      <c r="F266" s="18"/>
      <c r="G266" s="58">
        <f>ROUND(D266*E266,0)</f>
        <v>0</v>
      </c>
    </row>
    <row r="267" spans="1:7" s="182" customFormat="1" ht="35.1" customHeight="1">
      <c r="A267" s="102" t="s">
        <v>48</v>
      </c>
      <c r="B267" s="109" t="s">
        <v>487</v>
      </c>
      <c r="C267" s="110" t="s">
        <v>770</v>
      </c>
      <c r="D267" s="108">
        <v>1</v>
      </c>
      <c r="E267" s="17"/>
      <c r="F267" s="18"/>
      <c r="G267" s="58">
        <f>ROUND(D267*E267,0)</f>
        <v>0</v>
      </c>
    </row>
    <row r="268" spans="1:7" s="182" customFormat="1" ht="35.1" customHeight="1">
      <c r="A268" s="102" t="s">
        <v>48</v>
      </c>
      <c r="B268" s="109" t="s">
        <v>509</v>
      </c>
      <c r="C268" s="110" t="s">
        <v>770</v>
      </c>
      <c r="D268" s="108">
        <v>1</v>
      </c>
      <c r="E268" s="16"/>
      <c r="F268" s="18"/>
      <c r="G268" s="58">
        <f>ROUND(D268*E268,0)</f>
        <v>0</v>
      </c>
    </row>
    <row r="269" spans="1:7" s="182" customFormat="1" ht="35.1" customHeight="1">
      <c r="A269" s="97"/>
      <c r="B269" s="99" t="s">
        <v>24</v>
      </c>
      <c r="C269" s="97"/>
      <c r="D269" s="98"/>
      <c r="E269" s="14"/>
      <c r="F269" s="13">
        <f>SUM(F234:F268)</f>
        <v>0</v>
      </c>
      <c r="G269" s="53"/>
    </row>
    <row r="270" spans="1:7" s="182" customFormat="1" ht="35.1" customHeight="1">
      <c r="A270" s="117" t="s">
        <v>37</v>
      </c>
      <c r="B270" s="118" t="s">
        <v>38</v>
      </c>
      <c r="C270" s="117"/>
      <c r="D270" s="92"/>
      <c r="E270" s="11"/>
      <c r="F270" s="13"/>
      <c r="G270" s="64"/>
    </row>
    <row r="271" spans="1:7" s="184" customFormat="1" ht="35.1" customHeight="1">
      <c r="A271" s="113">
        <v>1</v>
      </c>
      <c r="B271" s="66" t="s">
        <v>193</v>
      </c>
      <c r="C271" s="113" t="s">
        <v>770</v>
      </c>
      <c r="D271" s="98">
        <v>607</v>
      </c>
      <c r="E271" s="14">
        <f>SUM(G272:G275)</f>
        <v>0</v>
      </c>
      <c r="F271" s="13">
        <f t="shared" ref="F271" si="60">ROUND(E271*D271,2)</f>
        <v>0</v>
      </c>
      <c r="G271" s="66"/>
    </row>
    <row r="272" spans="1:7" s="182" customFormat="1" ht="35.1" customHeight="1">
      <c r="A272" s="102" t="s">
        <v>48</v>
      </c>
      <c r="B272" s="101" t="s">
        <v>409</v>
      </c>
      <c r="C272" s="110" t="s">
        <v>407</v>
      </c>
      <c r="D272" s="101">
        <v>80</v>
      </c>
      <c r="E272" s="16"/>
      <c r="F272" s="18"/>
      <c r="G272" s="58">
        <f>ROUND(D272*E272,0)</f>
        <v>0</v>
      </c>
    </row>
    <row r="273" spans="1:7" s="182" customFormat="1" ht="35.1" customHeight="1">
      <c r="A273" s="102" t="s">
        <v>48</v>
      </c>
      <c r="B273" s="101" t="s">
        <v>185</v>
      </c>
      <c r="C273" s="110" t="s">
        <v>186</v>
      </c>
      <c r="D273" s="101">
        <v>0.19</v>
      </c>
      <c r="E273" s="16"/>
      <c r="F273" s="18"/>
      <c r="G273" s="58">
        <f>ROUND(D273*E273,0)</f>
        <v>0</v>
      </c>
    </row>
    <row r="274" spans="1:7" s="182" customFormat="1" ht="35.1" customHeight="1">
      <c r="A274" s="102" t="s">
        <v>48</v>
      </c>
      <c r="B274" s="101" t="s">
        <v>187</v>
      </c>
      <c r="C274" s="110" t="s">
        <v>769</v>
      </c>
      <c r="D274" s="101">
        <v>0.02</v>
      </c>
      <c r="E274" s="16"/>
      <c r="F274" s="18"/>
      <c r="G274" s="58">
        <f>ROUND(D274*E274,0)</f>
        <v>0</v>
      </c>
    </row>
    <row r="275" spans="1:7" s="182" customFormat="1" ht="35.1" customHeight="1">
      <c r="A275" s="102" t="s">
        <v>48</v>
      </c>
      <c r="B275" s="109" t="s">
        <v>410</v>
      </c>
      <c r="C275" s="110" t="s">
        <v>770</v>
      </c>
      <c r="D275" s="108">
        <v>1</v>
      </c>
      <c r="E275" s="17"/>
      <c r="F275" s="18"/>
      <c r="G275" s="58">
        <f>ROUND(D275*E275,0)</f>
        <v>0</v>
      </c>
    </row>
    <row r="276" spans="1:7" s="184" customFormat="1" ht="35.1" customHeight="1">
      <c r="A276" s="113">
        <v>2</v>
      </c>
      <c r="B276" s="66" t="s">
        <v>194</v>
      </c>
      <c r="C276" s="113" t="s">
        <v>770</v>
      </c>
      <c r="D276" s="98">
        <v>20</v>
      </c>
      <c r="E276" s="14">
        <f>SUM(G277:G280)</f>
        <v>0</v>
      </c>
      <c r="F276" s="13">
        <f t="shared" ref="F276" si="61">ROUND(E276*D276,2)</f>
        <v>0</v>
      </c>
      <c r="G276" s="66"/>
    </row>
    <row r="277" spans="1:7" s="182" customFormat="1" ht="35.1" customHeight="1">
      <c r="A277" s="102" t="s">
        <v>48</v>
      </c>
      <c r="B277" s="101" t="s">
        <v>409</v>
      </c>
      <c r="C277" s="110" t="s">
        <v>407</v>
      </c>
      <c r="D277" s="101">
        <v>80</v>
      </c>
      <c r="E277" s="16"/>
      <c r="F277" s="18"/>
      <c r="G277" s="58">
        <f>ROUND(D277*E277,0)</f>
        <v>0</v>
      </c>
    </row>
    <row r="278" spans="1:7" s="182" customFormat="1" ht="35.1" customHeight="1">
      <c r="A278" s="102" t="s">
        <v>48</v>
      </c>
      <c r="B278" s="101" t="s">
        <v>185</v>
      </c>
      <c r="C278" s="110" t="s">
        <v>186</v>
      </c>
      <c r="D278" s="101">
        <v>0.19</v>
      </c>
      <c r="E278" s="16"/>
      <c r="F278" s="18"/>
      <c r="G278" s="58">
        <f>ROUND(D278*E278,0)</f>
        <v>0</v>
      </c>
    </row>
    <row r="279" spans="1:7" s="182" customFormat="1" ht="35.1" customHeight="1">
      <c r="A279" s="102" t="s">
        <v>48</v>
      </c>
      <c r="B279" s="101" t="s">
        <v>187</v>
      </c>
      <c r="C279" s="110" t="s">
        <v>769</v>
      </c>
      <c r="D279" s="101">
        <v>0.02</v>
      </c>
      <c r="E279" s="16"/>
      <c r="F279" s="18"/>
      <c r="G279" s="58">
        <f>ROUND(D279*E279,0)</f>
        <v>0</v>
      </c>
    </row>
    <row r="280" spans="1:7" s="182" customFormat="1" ht="35.1" customHeight="1">
      <c r="A280" s="102" t="s">
        <v>48</v>
      </c>
      <c r="B280" s="109" t="s">
        <v>410</v>
      </c>
      <c r="C280" s="110" t="s">
        <v>770</v>
      </c>
      <c r="D280" s="108">
        <v>1</v>
      </c>
      <c r="E280" s="17"/>
      <c r="F280" s="18"/>
      <c r="G280" s="58">
        <f>ROUND(D280*E280,0)</f>
        <v>0</v>
      </c>
    </row>
    <row r="281" spans="1:7" s="184" customFormat="1" ht="35.1" customHeight="1">
      <c r="A281" s="113">
        <v>3</v>
      </c>
      <c r="B281" s="66" t="s">
        <v>636</v>
      </c>
      <c r="C281" s="113" t="s">
        <v>770</v>
      </c>
      <c r="D281" s="98">
        <v>666</v>
      </c>
      <c r="E281" s="14">
        <f>SUM(G282:G285)</f>
        <v>0</v>
      </c>
      <c r="F281" s="13">
        <f t="shared" ref="F281" si="62">ROUND(E281*D281,2)</f>
        <v>0</v>
      </c>
      <c r="G281" s="66"/>
    </row>
    <row r="282" spans="1:7" s="182" customFormat="1" ht="35.1" customHeight="1">
      <c r="A282" s="102" t="s">
        <v>48</v>
      </c>
      <c r="B282" s="109" t="s">
        <v>637</v>
      </c>
      <c r="C282" s="110" t="s">
        <v>770</v>
      </c>
      <c r="D282" s="108">
        <v>1</v>
      </c>
      <c r="E282" s="16"/>
      <c r="F282" s="18"/>
      <c r="G282" s="58">
        <f>ROUND(D282*E282,0)</f>
        <v>0</v>
      </c>
    </row>
    <row r="283" spans="1:7" s="182" customFormat="1" ht="35.1" customHeight="1">
      <c r="A283" s="102" t="s">
        <v>48</v>
      </c>
      <c r="B283" s="101" t="s">
        <v>185</v>
      </c>
      <c r="C283" s="110" t="s">
        <v>186</v>
      </c>
      <c r="D283" s="101">
        <v>0.19</v>
      </c>
      <c r="E283" s="16"/>
      <c r="F283" s="18"/>
      <c r="G283" s="58">
        <f>ROUND(D283*E283,0)</f>
        <v>0</v>
      </c>
    </row>
    <row r="284" spans="1:7" s="182" customFormat="1" ht="35.1" customHeight="1">
      <c r="A284" s="102" t="s">
        <v>48</v>
      </c>
      <c r="B284" s="101" t="s">
        <v>187</v>
      </c>
      <c r="C284" s="110" t="s">
        <v>769</v>
      </c>
      <c r="D284" s="101">
        <v>0.02</v>
      </c>
      <c r="E284" s="16"/>
      <c r="F284" s="18"/>
      <c r="G284" s="58">
        <f>ROUND(D284*E284,0)</f>
        <v>0</v>
      </c>
    </row>
    <row r="285" spans="1:7" s="182" customFormat="1" ht="35.1" customHeight="1">
      <c r="A285" s="102" t="s">
        <v>48</v>
      </c>
      <c r="B285" s="109" t="s">
        <v>476</v>
      </c>
      <c r="C285" s="110" t="s">
        <v>770</v>
      </c>
      <c r="D285" s="108">
        <v>1</v>
      </c>
      <c r="E285" s="17"/>
      <c r="F285" s="18"/>
      <c r="G285" s="58">
        <f>ROUND(D285*E285,0)</f>
        <v>0</v>
      </c>
    </row>
    <row r="286" spans="1:7" s="184" customFormat="1" ht="35.1" customHeight="1">
      <c r="A286" s="113">
        <v>4</v>
      </c>
      <c r="B286" s="66" t="s">
        <v>638</v>
      </c>
      <c r="C286" s="113" t="s">
        <v>770</v>
      </c>
      <c r="D286" s="98">
        <v>289</v>
      </c>
      <c r="E286" s="14">
        <f>SUM(G287:G290)</f>
        <v>0</v>
      </c>
      <c r="F286" s="13">
        <f t="shared" ref="F286" si="63">ROUND(E286*D286,2)</f>
        <v>0</v>
      </c>
      <c r="G286" s="66"/>
    </row>
    <row r="287" spans="1:7" s="182" customFormat="1" ht="35.1" customHeight="1">
      <c r="A287" s="102" t="s">
        <v>48</v>
      </c>
      <c r="B287" s="109" t="s">
        <v>637</v>
      </c>
      <c r="C287" s="110" t="s">
        <v>770</v>
      </c>
      <c r="D287" s="108">
        <v>1</v>
      </c>
      <c r="E287" s="16"/>
      <c r="F287" s="18"/>
      <c r="G287" s="58">
        <f>ROUND(D287*E287,0)</f>
        <v>0</v>
      </c>
    </row>
    <row r="288" spans="1:7" s="182" customFormat="1" ht="35.1" customHeight="1">
      <c r="A288" s="102" t="s">
        <v>48</v>
      </c>
      <c r="B288" s="101" t="s">
        <v>185</v>
      </c>
      <c r="C288" s="110" t="s">
        <v>186</v>
      </c>
      <c r="D288" s="101">
        <v>0.19</v>
      </c>
      <c r="E288" s="16"/>
      <c r="F288" s="18"/>
      <c r="G288" s="58">
        <f>ROUND(D288*E288,0)</f>
        <v>0</v>
      </c>
    </row>
    <row r="289" spans="1:7" s="182" customFormat="1" ht="35.1" customHeight="1">
      <c r="A289" s="102" t="s">
        <v>48</v>
      </c>
      <c r="B289" s="101" t="s">
        <v>187</v>
      </c>
      <c r="C289" s="110" t="s">
        <v>769</v>
      </c>
      <c r="D289" s="101">
        <v>0.02</v>
      </c>
      <c r="E289" s="16"/>
      <c r="F289" s="18"/>
      <c r="G289" s="58">
        <f>ROUND(D289*E289,0)</f>
        <v>0</v>
      </c>
    </row>
    <row r="290" spans="1:7" s="182" customFormat="1" ht="35.1" customHeight="1">
      <c r="A290" s="102" t="s">
        <v>48</v>
      </c>
      <c r="B290" s="109" t="s">
        <v>476</v>
      </c>
      <c r="C290" s="110" t="s">
        <v>770</v>
      </c>
      <c r="D290" s="108">
        <v>1</v>
      </c>
      <c r="E290" s="17"/>
      <c r="F290" s="18"/>
      <c r="G290" s="58">
        <f>ROUND(D290*E290,0)</f>
        <v>0</v>
      </c>
    </row>
    <row r="291" spans="1:7" s="184" customFormat="1" ht="35.1" customHeight="1">
      <c r="A291" s="113">
        <v>5</v>
      </c>
      <c r="B291" s="66" t="s">
        <v>468</v>
      </c>
      <c r="C291" s="113" t="s">
        <v>770</v>
      </c>
      <c r="D291" s="98">
        <v>11</v>
      </c>
      <c r="E291" s="14">
        <f>SUM(G292:G296)</f>
        <v>0</v>
      </c>
      <c r="F291" s="13">
        <f t="shared" ref="F291" si="64">ROUND(E291*D291,2)</f>
        <v>0</v>
      </c>
      <c r="G291" s="66" t="s">
        <v>309</v>
      </c>
    </row>
    <row r="292" spans="1:7" s="182" customFormat="1" ht="35.1" customHeight="1">
      <c r="A292" s="102" t="s">
        <v>48</v>
      </c>
      <c r="B292" s="101" t="s">
        <v>185</v>
      </c>
      <c r="C292" s="110" t="s">
        <v>186</v>
      </c>
      <c r="D292" s="101">
        <v>0.26</v>
      </c>
      <c r="E292" s="16"/>
      <c r="F292" s="18"/>
      <c r="G292" s="58">
        <f>ROUND(D292*E292,0)</f>
        <v>0</v>
      </c>
    </row>
    <row r="293" spans="1:7" s="182" customFormat="1" ht="35.1" customHeight="1">
      <c r="A293" s="102" t="s">
        <v>48</v>
      </c>
      <c r="B293" s="101" t="s">
        <v>187</v>
      </c>
      <c r="C293" s="110" t="s">
        <v>769</v>
      </c>
      <c r="D293" s="101">
        <v>0.02</v>
      </c>
      <c r="E293" s="16"/>
      <c r="F293" s="18"/>
      <c r="G293" s="58">
        <f>ROUND(D293*E293,0)</f>
        <v>0</v>
      </c>
    </row>
    <row r="294" spans="1:7" s="182" customFormat="1" ht="35.1" customHeight="1">
      <c r="A294" s="102" t="s">
        <v>48</v>
      </c>
      <c r="B294" s="101" t="s">
        <v>406</v>
      </c>
      <c r="C294" s="110" t="s">
        <v>51</v>
      </c>
      <c r="D294" s="101">
        <v>0.6</v>
      </c>
      <c r="E294" s="16"/>
      <c r="F294" s="18"/>
      <c r="G294" s="58">
        <f>ROUND(D294*E294,0)</f>
        <v>0</v>
      </c>
    </row>
    <row r="295" spans="1:7" s="182" customFormat="1" ht="35.1" customHeight="1">
      <c r="A295" s="102" t="s">
        <v>48</v>
      </c>
      <c r="B295" s="109" t="s">
        <v>469</v>
      </c>
      <c r="C295" s="110" t="s">
        <v>770</v>
      </c>
      <c r="D295" s="108">
        <v>1</v>
      </c>
      <c r="E295" s="17"/>
      <c r="F295" s="18"/>
      <c r="G295" s="58">
        <f>ROUND(D295*E295,0)</f>
        <v>0</v>
      </c>
    </row>
    <row r="296" spans="1:7" s="182" customFormat="1" ht="35.1" customHeight="1">
      <c r="A296" s="102" t="s">
        <v>48</v>
      </c>
      <c r="B296" s="109" t="s">
        <v>457</v>
      </c>
      <c r="C296" s="110" t="s">
        <v>770</v>
      </c>
      <c r="D296" s="108">
        <v>1</v>
      </c>
      <c r="E296" s="16"/>
      <c r="F296" s="18"/>
      <c r="G296" s="58">
        <f>ROUND(D296*E296,0)</f>
        <v>0</v>
      </c>
    </row>
    <row r="297" spans="1:7" s="184" customFormat="1" ht="35.1" customHeight="1">
      <c r="A297" s="113">
        <v>6</v>
      </c>
      <c r="B297" s="66" t="s">
        <v>712</v>
      </c>
      <c r="C297" s="113" t="s">
        <v>770</v>
      </c>
      <c r="D297" s="98">
        <v>2156</v>
      </c>
      <c r="E297" s="14">
        <f>SUM(G298:G301)</f>
        <v>0</v>
      </c>
      <c r="F297" s="13">
        <f t="shared" ref="F297" si="65">ROUND(E297*D297,2)</f>
        <v>0</v>
      </c>
      <c r="G297" s="66" t="s">
        <v>309</v>
      </c>
    </row>
    <row r="298" spans="1:7" s="182" customFormat="1" ht="35.1" customHeight="1">
      <c r="A298" s="102" t="s">
        <v>48</v>
      </c>
      <c r="B298" s="101" t="s">
        <v>185</v>
      </c>
      <c r="C298" s="121" t="s">
        <v>186</v>
      </c>
      <c r="D298" s="101">
        <v>0.19</v>
      </c>
      <c r="E298" s="16"/>
      <c r="F298" s="18"/>
      <c r="G298" s="58">
        <f>ROUND(D298*E298,0)</f>
        <v>0</v>
      </c>
    </row>
    <row r="299" spans="1:7" s="182" customFormat="1" ht="35.1" customHeight="1">
      <c r="A299" s="102" t="s">
        <v>48</v>
      </c>
      <c r="B299" s="101" t="s">
        <v>187</v>
      </c>
      <c r="C299" s="110" t="s">
        <v>769</v>
      </c>
      <c r="D299" s="101">
        <v>0.02</v>
      </c>
      <c r="E299" s="16"/>
      <c r="F299" s="18"/>
      <c r="G299" s="58">
        <f>ROUND(D299*E299,0)</f>
        <v>0</v>
      </c>
    </row>
    <row r="300" spans="1:7" s="182" customFormat="1" ht="35.1" customHeight="1">
      <c r="A300" s="102" t="s">
        <v>48</v>
      </c>
      <c r="B300" s="109" t="s">
        <v>713</v>
      </c>
      <c r="C300" s="110" t="s">
        <v>770</v>
      </c>
      <c r="D300" s="108">
        <v>1</v>
      </c>
      <c r="E300" s="17"/>
      <c r="F300" s="18"/>
      <c r="G300" s="58">
        <f>ROUND(D300*E300,0)</f>
        <v>0</v>
      </c>
    </row>
    <row r="301" spans="1:7" s="182" customFormat="1" ht="35.1" customHeight="1">
      <c r="A301" s="102" t="s">
        <v>48</v>
      </c>
      <c r="B301" s="109" t="s">
        <v>457</v>
      </c>
      <c r="C301" s="110" t="s">
        <v>770</v>
      </c>
      <c r="D301" s="108">
        <v>1</v>
      </c>
      <c r="E301" s="16"/>
      <c r="F301" s="18"/>
      <c r="G301" s="58">
        <f>ROUND(D301*E301,0)</f>
        <v>0</v>
      </c>
    </row>
    <row r="302" spans="1:7" s="184" customFormat="1" ht="35.1" customHeight="1">
      <c r="A302" s="113">
        <v>7</v>
      </c>
      <c r="B302" s="67" t="s">
        <v>477</v>
      </c>
      <c r="C302" s="113" t="s">
        <v>770</v>
      </c>
      <c r="D302" s="98">
        <v>1299</v>
      </c>
      <c r="E302" s="14">
        <f>SUM(G303:G308)</f>
        <v>0</v>
      </c>
      <c r="F302" s="13">
        <f t="shared" ref="F302" si="66">ROUND(E302*D302,2)</f>
        <v>0</v>
      </c>
      <c r="G302" s="66" t="s">
        <v>307</v>
      </c>
    </row>
    <row r="303" spans="1:7" s="3" customFormat="1" ht="35.1" customHeight="1">
      <c r="A303" s="119" t="s">
        <v>48</v>
      </c>
      <c r="B303" s="120" t="s">
        <v>564</v>
      </c>
      <c r="C303" s="121" t="s">
        <v>472</v>
      </c>
      <c r="D303" s="125">
        <v>11</v>
      </c>
      <c r="E303" s="9"/>
      <c r="F303" s="9"/>
      <c r="G303" s="1">
        <f t="shared" ref="G303:G308" si="67">ROUND(D303*E303,0)</f>
        <v>0</v>
      </c>
    </row>
    <row r="304" spans="1:7" s="3" customFormat="1" ht="35.1" customHeight="1">
      <c r="A304" s="119" t="s">
        <v>48</v>
      </c>
      <c r="B304" s="2" t="s">
        <v>185</v>
      </c>
      <c r="C304" s="121" t="s">
        <v>186</v>
      </c>
      <c r="D304" s="122">
        <v>0.19</v>
      </c>
      <c r="E304" s="16"/>
      <c r="F304" s="30"/>
      <c r="G304" s="1">
        <f t="shared" si="67"/>
        <v>0</v>
      </c>
    </row>
    <row r="305" spans="1:7" s="3" customFormat="1" ht="35.1" customHeight="1">
      <c r="A305" s="119" t="s">
        <v>48</v>
      </c>
      <c r="B305" s="2" t="s">
        <v>187</v>
      </c>
      <c r="C305" s="110" t="s">
        <v>769</v>
      </c>
      <c r="D305" s="122">
        <v>0.02</v>
      </c>
      <c r="E305" s="16"/>
      <c r="F305" s="30"/>
      <c r="G305" s="1">
        <f t="shared" si="67"/>
        <v>0</v>
      </c>
    </row>
    <row r="306" spans="1:7" s="3" customFormat="1" ht="35.1" customHeight="1">
      <c r="A306" s="119" t="s">
        <v>48</v>
      </c>
      <c r="B306" s="2" t="s">
        <v>53</v>
      </c>
      <c r="C306" s="121" t="s">
        <v>51</v>
      </c>
      <c r="D306" s="123">
        <v>3.5</v>
      </c>
      <c r="E306" s="16"/>
      <c r="F306" s="30"/>
      <c r="G306" s="1">
        <f t="shared" si="67"/>
        <v>0</v>
      </c>
    </row>
    <row r="307" spans="1:7" s="3" customFormat="1" ht="35.1" customHeight="1">
      <c r="A307" s="119" t="s">
        <v>48</v>
      </c>
      <c r="B307" s="2" t="s">
        <v>52</v>
      </c>
      <c r="C307" s="121" t="s">
        <v>51</v>
      </c>
      <c r="D307" s="123">
        <v>2.5</v>
      </c>
      <c r="E307" s="16"/>
      <c r="F307" s="30"/>
      <c r="G307" s="1">
        <f t="shared" si="67"/>
        <v>0</v>
      </c>
    </row>
    <row r="308" spans="1:7" s="3" customFormat="1" ht="35.1" customHeight="1">
      <c r="A308" s="119" t="s">
        <v>48</v>
      </c>
      <c r="B308" s="2" t="s">
        <v>478</v>
      </c>
      <c r="C308" s="110" t="s">
        <v>770</v>
      </c>
      <c r="D308" s="108">
        <v>1</v>
      </c>
      <c r="E308" s="17"/>
      <c r="F308" s="30"/>
      <c r="G308" s="1">
        <f t="shared" si="67"/>
        <v>0</v>
      </c>
    </row>
    <row r="309" spans="1:7" s="184" customFormat="1" ht="35.1" customHeight="1">
      <c r="A309" s="113">
        <v>8</v>
      </c>
      <c r="B309" s="67" t="s">
        <v>480</v>
      </c>
      <c r="C309" s="113" t="s">
        <v>770</v>
      </c>
      <c r="D309" s="98">
        <v>118</v>
      </c>
      <c r="E309" s="14">
        <f>SUM(G310:G315)</f>
        <v>0</v>
      </c>
      <c r="F309" s="13">
        <f t="shared" ref="F309" si="68">ROUND(E309*D309,2)</f>
        <v>0</v>
      </c>
      <c r="G309" s="66" t="s">
        <v>307</v>
      </c>
    </row>
    <row r="310" spans="1:7" s="3" customFormat="1" ht="35.1" customHeight="1">
      <c r="A310" s="119" t="s">
        <v>48</v>
      </c>
      <c r="B310" s="120" t="s">
        <v>741</v>
      </c>
      <c r="C310" s="110" t="s">
        <v>770</v>
      </c>
      <c r="D310" s="125">
        <v>1</v>
      </c>
      <c r="E310" s="9"/>
      <c r="F310" s="9"/>
      <c r="G310" s="1">
        <f t="shared" ref="G310:G315" si="69">ROUND(D310*E310,0)</f>
        <v>0</v>
      </c>
    </row>
    <row r="311" spans="1:7" s="3" customFormat="1" ht="35.1" customHeight="1">
      <c r="A311" s="119" t="s">
        <v>48</v>
      </c>
      <c r="B311" s="2" t="s">
        <v>185</v>
      </c>
      <c r="C311" s="121" t="s">
        <v>186</v>
      </c>
      <c r="D311" s="122">
        <v>0.19</v>
      </c>
      <c r="E311" s="16"/>
      <c r="F311" s="30"/>
      <c r="G311" s="1">
        <f t="shared" si="69"/>
        <v>0</v>
      </c>
    </row>
    <row r="312" spans="1:7" s="3" customFormat="1" ht="35.1" customHeight="1">
      <c r="A312" s="119" t="s">
        <v>48</v>
      </c>
      <c r="B312" s="2" t="s">
        <v>187</v>
      </c>
      <c r="C312" s="110" t="s">
        <v>769</v>
      </c>
      <c r="D312" s="122">
        <v>0.02</v>
      </c>
      <c r="E312" s="16"/>
      <c r="F312" s="30"/>
      <c r="G312" s="1">
        <f t="shared" si="69"/>
        <v>0</v>
      </c>
    </row>
    <row r="313" spans="1:7" s="3" customFormat="1" ht="35.1" customHeight="1">
      <c r="A313" s="119" t="s">
        <v>48</v>
      </c>
      <c r="B313" s="2" t="s">
        <v>53</v>
      </c>
      <c r="C313" s="121" t="s">
        <v>51</v>
      </c>
      <c r="D313" s="123">
        <v>3.5</v>
      </c>
      <c r="E313" s="16"/>
      <c r="F313" s="30"/>
      <c r="G313" s="1">
        <f t="shared" si="69"/>
        <v>0</v>
      </c>
    </row>
    <row r="314" spans="1:7" s="3" customFormat="1" ht="35.1" customHeight="1">
      <c r="A314" s="119" t="s">
        <v>48</v>
      </c>
      <c r="B314" s="2" t="s">
        <v>52</v>
      </c>
      <c r="C314" s="121" t="s">
        <v>51</v>
      </c>
      <c r="D314" s="123">
        <v>2.5</v>
      </c>
      <c r="E314" s="16"/>
      <c r="F314" s="30"/>
      <c r="G314" s="1">
        <f t="shared" si="69"/>
        <v>0</v>
      </c>
    </row>
    <row r="315" spans="1:7" s="3" customFormat="1" ht="35.1" customHeight="1">
      <c r="A315" s="119" t="s">
        <v>48</v>
      </c>
      <c r="B315" s="2" t="s">
        <v>481</v>
      </c>
      <c r="C315" s="110" t="s">
        <v>770</v>
      </c>
      <c r="D315" s="108">
        <v>1</v>
      </c>
      <c r="E315" s="17"/>
      <c r="F315" s="30"/>
      <c r="G315" s="1">
        <f t="shared" si="69"/>
        <v>0</v>
      </c>
    </row>
    <row r="316" spans="1:7" s="184" customFormat="1" ht="35.1" customHeight="1">
      <c r="A316" s="113">
        <v>9</v>
      </c>
      <c r="B316" s="67" t="s">
        <v>482</v>
      </c>
      <c r="C316" s="113" t="s">
        <v>770</v>
      </c>
      <c r="D316" s="98">
        <v>21</v>
      </c>
      <c r="E316" s="14">
        <f>SUM(G317:G322)</f>
        <v>0</v>
      </c>
      <c r="F316" s="13">
        <f t="shared" ref="F316" si="70">ROUND(E316*D316,2)</f>
        <v>0</v>
      </c>
      <c r="G316" s="66" t="s">
        <v>307</v>
      </c>
    </row>
    <row r="317" spans="1:7" s="3" customFormat="1" ht="35.1" customHeight="1">
      <c r="A317" s="119" t="s">
        <v>48</v>
      </c>
      <c r="B317" s="120" t="s">
        <v>563</v>
      </c>
      <c r="C317" s="110" t="s">
        <v>770</v>
      </c>
      <c r="D317" s="125">
        <v>1</v>
      </c>
      <c r="E317" s="9"/>
      <c r="F317" s="9"/>
      <c r="G317" s="1">
        <f t="shared" ref="G317:G322" si="71">ROUND(D317*E317,0)</f>
        <v>0</v>
      </c>
    </row>
    <row r="318" spans="1:7" s="3" customFormat="1" ht="35.1" customHeight="1">
      <c r="A318" s="119" t="s">
        <v>48</v>
      </c>
      <c r="B318" s="2" t="s">
        <v>185</v>
      </c>
      <c r="C318" s="121" t="s">
        <v>186</v>
      </c>
      <c r="D318" s="122">
        <v>0.19</v>
      </c>
      <c r="E318" s="16"/>
      <c r="F318" s="30"/>
      <c r="G318" s="1">
        <f t="shared" si="71"/>
        <v>0</v>
      </c>
    </row>
    <row r="319" spans="1:7" s="3" customFormat="1" ht="35.1" customHeight="1">
      <c r="A319" s="119" t="s">
        <v>48</v>
      </c>
      <c r="B319" s="2" t="s">
        <v>187</v>
      </c>
      <c r="C319" s="110" t="s">
        <v>769</v>
      </c>
      <c r="D319" s="122">
        <v>0.02</v>
      </c>
      <c r="E319" s="16"/>
      <c r="F319" s="30"/>
      <c r="G319" s="1">
        <f t="shared" si="71"/>
        <v>0</v>
      </c>
    </row>
    <row r="320" spans="1:7" s="3" customFormat="1" ht="35.1" customHeight="1">
      <c r="A320" s="119" t="s">
        <v>48</v>
      </c>
      <c r="B320" s="2" t="s">
        <v>53</v>
      </c>
      <c r="C320" s="121" t="s">
        <v>51</v>
      </c>
      <c r="D320" s="123">
        <v>3.5</v>
      </c>
      <c r="E320" s="16"/>
      <c r="F320" s="30"/>
      <c r="G320" s="1">
        <f t="shared" si="71"/>
        <v>0</v>
      </c>
    </row>
    <row r="321" spans="1:7" s="3" customFormat="1" ht="35.1" customHeight="1">
      <c r="A321" s="119" t="s">
        <v>48</v>
      </c>
      <c r="B321" s="2" t="s">
        <v>52</v>
      </c>
      <c r="C321" s="121" t="s">
        <v>51</v>
      </c>
      <c r="D321" s="123">
        <v>2.5</v>
      </c>
      <c r="E321" s="16"/>
      <c r="F321" s="30"/>
      <c r="G321" s="1">
        <f t="shared" si="71"/>
        <v>0</v>
      </c>
    </row>
    <row r="322" spans="1:7" s="3" customFormat="1" ht="35.1" customHeight="1">
      <c r="A322" s="119" t="s">
        <v>48</v>
      </c>
      <c r="B322" s="2" t="s">
        <v>483</v>
      </c>
      <c r="C322" s="121" t="s">
        <v>192</v>
      </c>
      <c r="D322" s="108">
        <v>1</v>
      </c>
      <c r="E322" s="17"/>
      <c r="F322" s="30"/>
      <c r="G322" s="1">
        <f t="shared" si="71"/>
        <v>0</v>
      </c>
    </row>
    <row r="323" spans="1:7" s="184" customFormat="1" ht="35.1" customHeight="1">
      <c r="A323" s="113">
        <v>10</v>
      </c>
      <c r="B323" s="67" t="s">
        <v>479</v>
      </c>
      <c r="C323" s="113" t="s">
        <v>770</v>
      </c>
      <c r="D323" s="98">
        <v>242</v>
      </c>
      <c r="E323" s="14">
        <f>SUM(G324:G329)</f>
        <v>0</v>
      </c>
      <c r="F323" s="13">
        <f t="shared" ref="F323" si="72">ROUND(E323*D323,2)</f>
        <v>0</v>
      </c>
      <c r="G323" s="66" t="s">
        <v>307</v>
      </c>
    </row>
    <row r="324" spans="1:7" s="3" customFormat="1" ht="35.1" customHeight="1">
      <c r="A324" s="119" t="s">
        <v>48</v>
      </c>
      <c r="B324" s="120" t="s">
        <v>742</v>
      </c>
      <c r="C324" s="121" t="s">
        <v>407</v>
      </c>
      <c r="D324" s="125">
        <v>5.56</v>
      </c>
      <c r="E324" s="9"/>
      <c r="F324" s="9"/>
      <c r="G324" s="1">
        <f t="shared" ref="G324:G329" si="73">ROUND(D324*E324,0)</f>
        <v>0</v>
      </c>
    </row>
    <row r="325" spans="1:7" s="3" customFormat="1" ht="35.1" customHeight="1">
      <c r="A325" s="119" t="s">
        <v>48</v>
      </c>
      <c r="B325" s="2" t="s">
        <v>185</v>
      </c>
      <c r="C325" s="121" t="s">
        <v>186</v>
      </c>
      <c r="D325" s="122">
        <v>0.19</v>
      </c>
      <c r="E325" s="16"/>
      <c r="F325" s="30"/>
      <c r="G325" s="1">
        <f t="shared" si="73"/>
        <v>0</v>
      </c>
    </row>
    <row r="326" spans="1:7" s="3" customFormat="1" ht="35.1" customHeight="1">
      <c r="A326" s="119" t="s">
        <v>48</v>
      </c>
      <c r="B326" s="2" t="s">
        <v>187</v>
      </c>
      <c r="C326" s="110" t="s">
        <v>769</v>
      </c>
      <c r="D326" s="122">
        <v>0.02</v>
      </c>
      <c r="E326" s="16"/>
      <c r="F326" s="30"/>
      <c r="G326" s="1">
        <f t="shared" si="73"/>
        <v>0</v>
      </c>
    </row>
    <row r="327" spans="1:7" s="3" customFormat="1" ht="35.1" customHeight="1">
      <c r="A327" s="119" t="s">
        <v>48</v>
      </c>
      <c r="B327" s="2" t="s">
        <v>53</v>
      </c>
      <c r="C327" s="121" t="s">
        <v>51</v>
      </c>
      <c r="D327" s="123">
        <v>3.5</v>
      </c>
      <c r="E327" s="16"/>
      <c r="F327" s="30"/>
      <c r="G327" s="1">
        <f t="shared" si="73"/>
        <v>0</v>
      </c>
    </row>
    <row r="328" spans="1:7" s="3" customFormat="1" ht="35.1" customHeight="1">
      <c r="A328" s="119" t="s">
        <v>48</v>
      </c>
      <c r="B328" s="2" t="s">
        <v>52</v>
      </c>
      <c r="C328" s="121" t="s">
        <v>51</v>
      </c>
      <c r="D328" s="123">
        <v>2.5</v>
      </c>
      <c r="E328" s="16"/>
      <c r="F328" s="30"/>
      <c r="G328" s="1">
        <f t="shared" si="73"/>
        <v>0</v>
      </c>
    </row>
    <row r="329" spans="1:7" s="3" customFormat="1" ht="35.1" customHeight="1">
      <c r="A329" s="119" t="s">
        <v>48</v>
      </c>
      <c r="B329" s="4" t="s">
        <v>714</v>
      </c>
      <c r="C329" s="110" t="s">
        <v>770</v>
      </c>
      <c r="D329" s="108">
        <v>1</v>
      </c>
      <c r="E329" s="17"/>
      <c r="F329" s="30"/>
      <c r="G329" s="1">
        <f t="shared" si="73"/>
        <v>0</v>
      </c>
    </row>
    <row r="330" spans="1:7" s="184" customFormat="1" ht="35.1" customHeight="1">
      <c r="A330" s="113">
        <v>11</v>
      </c>
      <c r="B330" s="66" t="s">
        <v>743</v>
      </c>
      <c r="C330" s="113" t="s">
        <v>770</v>
      </c>
      <c r="D330" s="98">
        <v>110</v>
      </c>
      <c r="E330" s="31">
        <f>SUM(G331:G333)</f>
        <v>0</v>
      </c>
      <c r="F330" s="13">
        <f>ROUND(E330*D330,2)</f>
        <v>0</v>
      </c>
      <c r="G330" s="66" t="s">
        <v>497</v>
      </c>
    </row>
    <row r="331" spans="1:7" s="3" customFormat="1" ht="35.1" customHeight="1">
      <c r="A331" s="119" t="s">
        <v>48</v>
      </c>
      <c r="B331" s="2" t="s">
        <v>744</v>
      </c>
      <c r="C331" s="121" t="s">
        <v>472</v>
      </c>
      <c r="D331" s="126">
        <v>11</v>
      </c>
      <c r="E331" s="16"/>
      <c r="F331" s="30"/>
      <c r="G331" s="1">
        <f>ROUND(D331*E331,0)</f>
        <v>0</v>
      </c>
    </row>
    <row r="332" spans="1:7" s="3" customFormat="1" ht="35.1" customHeight="1">
      <c r="A332" s="119" t="s">
        <v>48</v>
      </c>
      <c r="B332" s="2" t="s">
        <v>471</v>
      </c>
      <c r="C332" s="110" t="s">
        <v>770</v>
      </c>
      <c r="D332" s="126">
        <v>1</v>
      </c>
      <c r="E332" s="16"/>
      <c r="F332" s="30"/>
      <c r="G332" s="1">
        <f>ROUND(D332*E332,0)</f>
        <v>0</v>
      </c>
    </row>
    <row r="333" spans="1:7" s="3" customFormat="1" ht="35.1" customHeight="1">
      <c r="A333" s="119" t="s">
        <v>48</v>
      </c>
      <c r="B333" s="2" t="s">
        <v>470</v>
      </c>
      <c r="C333" s="110" t="s">
        <v>770</v>
      </c>
      <c r="D333" s="126">
        <v>1</v>
      </c>
      <c r="E333" s="26"/>
      <c r="F333" s="30"/>
      <c r="G333" s="1">
        <f>ROUND(D333*E333,0)</f>
        <v>0</v>
      </c>
    </row>
    <row r="334" spans="1:7" s="184" customFormat="1" ht="35.1" customHeight="1">
      <c r="A334" s="113">
        <v>12</v>
      </c>
      <c r="B334" s="66" t="s">
        <v>745</v>
      </c>
      <c r="C334" s="113" t="s">
        <v>770</v>
      </c>
      <c r="D334" s="98">
        <v>196</v>
      </c>
      <c r="E334" s="31">
        <f>SUM(G335:G337)</f>
        <v>0</v>
      </c>
      <c r="F334" s="13">
        <f>ROUND(E334*D334,2)</f>
        <v>0</v>
      </c>
      <c r="G334" s="66" t="s">
        <v>497</v>
      </c>
    </row>
    <row r="335" spans="1:7" s="3" customFormat="1" ht="35.1" customHeight="1">
      <c r="A335" s="119" t="s">
        <v>48</v>
      </c>
      <c r="B335" s="2" t="s">
        <v>744</v>
      </c>
      <c r="C335" s="121" t="s">
        <v>472</v>
      </c>
      <c r="D335" s="126">
        <v>11</v>
      </c>
      <c r="E335" s="16"/>
      <c r="F335" s="30"/>
      <c r="G335" s="1">
        <f>ROUND(D335*E335,0)</f>
        <v>0</v>
      </c>
    </row>
    <row r="336" spans="1:7" s="3" customFormat="1" ht="35.1" customHeight="1">
      <c r="A336" s="119" t="s">
        <v>48</v>
      </c>
      <c r="B336" s="2" t="s">
        <v>471</v>
      </c>
      <c r="C336" s="110" t="s">
        <v>770</v>
      </c>
      <c r="D336" s="126">
        <v>1</v>
      </c>
      <c r="E336" s="16"/>
      <c r="F336" s="30"/>
      <c r="G336" s="1">
        <f>ROUND(D336*E336,0)</f>
        <v>0</v>
      </c>
    </row>
    <row r="337" spans="1:7" s="3" customFormat="1" ht="35.1" customHeight="1">
      <c r="A337" s="119" t="s">
        <v>48</v>
      </c>
      <c r="B337" s="2" t="s">
        <v>470</v>
      </c>
      <c r="C337" s="110" t="s">
        <v>770</v>
      </c>
      <c r="D337" s="126">
        <v>1</v>
      </c>
      <c r="E337" s="26"/>
      <c r="F337" s="30"/>
      <c r="G337" s="1">
        <f>ROUND(D337*E337,0)</f>
        <v>0</v>
      </c>
    </row>
    <row r="338" spans="1:7" s="3" customFormat="1" ht="35.1" customHeight="1">
      <c r="A338" s="113">
        <v>13</v>
      </c>
      <c r="B338" s="67" t="s">
        <v>715</v>
      </c>
      <c r="C338" s="113" t="s">
        <v>770</v>
      </c>
      <c r="D338" s="98">
        <v>108</v>
      </c>
      <c r="E338" s="14">
        <f>SUM(G339:G342)</f>
        <v>0</v>
      </c>
      <c r="F338" s="13">
        <f t="shared" ref="F338" si="74">ROUND(E338*D338,2)</f>
        <v>0</v>
      </c>
      <c r="G338" s="67" t="s">
        <v>309</v>
      </c>
    </row>
    <row r="339" spans="1:7" s="3" customFormat="1" ht="35.1" customHeight="1">
      <c r="A339" s="119" t="s">
        <v>48</v>
      </c>
      <c r="B339" s="2" t="s">
        <v>185</v>
      </c>
      <c r="C339" s="121" t="s">
        <v>186</v>
      </c>
      <c r="D339" s="122">
        <v>0.19</v>
      </c>
      <c r="E339" s="16"/>
      <c r="F339" s="30"/>
      <c r="G339" s="1">
        <f>ROUND(D339*E339,0)</f>
        <v>0</v>
      </c>
    </row>
    <row r="340" spans="1:7" s="3" customFormat="1" ht="35.1" customHeight="1">
      <c r="A340" s="119" t="s">
        <v>48</v>
      </c>
      <c r="B340" s="2" t="s">
        <v>187</v>
      </c>
      <c r="C340" s="110" t="s">
        <v>769</v>
      </c>
      <c r="D340" s="122">
        <v>0.02</v>
      </c>
      <c r="E340" s="16"/>
      <c r="F340" s="30"/>
      <c r="G340" s="1">
        <f>ROUND(D340*E340,0)</f>
        <v>0</v>
      </c>
    </row>
    <row r="341" spans="1:7" s="3" customFormat="1" ht="35.1" customHeight="1">
      <c r="A341" s="119" t="s">
        <v>48</v>
      </c>
      <c r="B341" s="109" t="s">
        <v>713</v>
      </c>
      <c r="C341" s="110" t="s">
        <v>770</v>
      </c>
      <c r="D341" s="108">
        <v>1</v>
      </c>
      <c r="E341" s="17"/>
      <c r="F341" s="30"/>
      <c r="G341" s="1">
        <f>ROUND(D341*E341,0)</f>
        <v>0</v>
      </c>
    </row>
    <row r="342" spans="1:7" s="3" customFormat="1" ht="35.1" customHeight="1">
      <c r="A342" s="119" t="s">
        <v>48</v>
      </c>
      <c r="B342" s="109" t="s">
        <v>716</v>
      </c>
      <c r="C342" s="110" t="s">
        <v>770</v>
      </c>
      <c r="D342" s="126">
        <v>1</v>
      </c>
      <c r="E342" s="9"/>
      <c r="F342" s="30"/>
      <c r="G342" s="1">
        <f>ROUND(D342*E342,0)</f>
        <v>0</v>
      </c>
    </row>
    <row r="343" spans="1:7" s="3" customFormat="1" ht="35.1" customHeight="1">
      <c r="A343" s="113">
        <v>14</v>
      </c>
      <c r="B343" s="67" t="s">
        <v>679</v>
      </c>
      <c r="C343" s="113" t="s">
        <v>770</v>
      </c>
      <c r="D343" s="98">
        <v>243</v>
      </c>
      <c r="E343" s="14">
        <f>SUM(G344:G347)</f>
        <v>0</v>
      </c>
      <c r="F343" s="13">
        <f t="shared" ref="F343" si="75">ROUND(E343*D343,2)</f>
        <v>0</v>
      </c>
      <c r="G343" s="67" t="s">
        <v>309</v>
      </c>
    </row>
    <row r="344" spans="1:7" s="3" customFormat="1" ht="35.1" customHeight="1">
      <c r="A344" s="119" t="s">
        <v>48</v>
      </c>
      <c r="B344" s="2" t="s">
        <v>185</v>
      </c>
      <c r="C344" s="121" t="s">
        <v>186</v>
      </c>
      <c r="D344" s="122">
        <v>0.19</v>
      </c>
      <c r="E344" s="16"/>
      <c r="F344" s="30"/>
      <c r="G344" s="1">
        <f>ROUND(D344*E344,0)</f>
        <v>0</v>
      </c>
    </row>
    <row r="345" spans="1:7" s="3" customFormat="1" ht="35.1" customHeight="1">
      <c r="A345" s="119" t="s">
        <v>48</v>
      </c>
      <c r="B345" s="2" t="s">
        <v>187</v>
      </c>
      <c r="C345" s="110" t="s">
        <v>769</v>
      </c>
      <c r="D345" s="122">
        <v>0.02</v>
      </c>
      <c r="E345" s="16"/>
      <c r="F345" s="30"/>
      <c r="G345" s="1">
        <f>ROUND(D345*E345,0)</f>
        <v>0</v>
      </c>
    </row>
    <row r="346" spans="1:7" s="3" customFormat="1" ht="35.1" customHeight="1">
      <c r="A346" s="119" t="s">
        <v>48</v>
      </c>
      <c r="B346" s="109" t="s">
        <v>713</v>
      </c>
      <c r="C346" s="110" t="s">
        <v>770</v>
      </c>
      <c r="D346" s="108">
        <v>1</v>
      </c>
      <c r="E346" s="17"/>
      <c r="F346" s="30"/>
      <c r="G346" s="1">
        <f>ROUND(D346*E346,0)</f>
        <v>0</v>
      </c>
    </row>
    <row r="347" spans="1:7" s="3" customFormat="1" ht="35.1" customHeight="1">
      <c r="A347" s="119" t="s">
        <v>48</v>
      </c>
      <c r="B347" s="109" t="s">
        <v>717</v>
      </c>
      <c r="C347" s="110" t="s">
        <v>770</v>
      </c>
      <c r="D347" s="126">
        <v>1</v>
      </c>
      <c r="E347" s="9"/>
      <c r="F347" s="30"/>
      <c r="G347" s="1">
        <f>ROUND(D347*E347,0)</f>
        <v>0</v>
      </c>
    </row>
    <row r="348" spans="1:7" s="3" customFormat="1" ht="35.1" customHeight="1">
      <c r="A348" s="113">
        <v>15</v>
      </c>
      <c r="B348" s="67" t="s">
        <v>590</v>
      </c>
      <c r="C348" s="113" t="s">
        <v>770</v>
      </c>
      <c r="D348" s="98">
        <v>78</v>
      </c>
      <c r="E348" s="14">
        <f>SUM(G349:G353)</f>
        <v>0</v>
      </c>
      <c r="F348" s="13">
        <f t="shared" ref="F348" si="76">ROUND(E348*D348,2)</f>
        <v>0</v>
      </c>
      <c r="G348" s="67" t="s">
        <v>309</v>
      </c>
    </row>
    <row r="349" spans="1:7" s="3" customFormat="1" ht="35.1" customHeight="1">
      <c r="A349" s="119" t="s">
        <v>48</v>
      </c>
      <c r="B349" s="101" t="s">
        <v>185</v>
      </c>
      <c r="C349" s="110" t="s">
        <v>186</v>
      </c>
      <c r="D349" s="101">
        <v>0.26</v>
      </c>
      <c r="E349" s="16"/>
      <c r="F349" s="30"/>
      <c r="G349" s="1">
        <f>ROUND(D349*E349,0)</f>
        <v>0</v>
      </c>
    </row>
    <row r="350" spans="1:7" s="3" customFormat="1" ht="35.1" customHeight="1">
      <c r="A350" s="119" t="s">
        <v>48</v>
      </c>
      <c r="B350" s="101" t="s">
        <v>187</v>
      </c>
      <c r="C350" s="110" t="s">
        <v>769</v>
      </c>
      <c r="D350" s="101">
        <v>0.02</v>
      </c>
      <c r="E350" s="16"/>
      <c r="F350" s="30"/>
      <c r="G350" s="1">
        <f>ROUND(D350*E350,0)</f>
        <v>0</v>
      </c>
    </row>
    <row r="351" spans="1:7" s="3" customFormat="1" ht="35.1" customHeight="1">
      <c r="A351" s="119" t="s">
        <v>48</v>
      </c>
      <c r="B351" s="101" t="s">
        <v>406</v>
      </c>
      <c r="C351" s="110" t="s">
        <v>51</v>
      </c>
      <c r="D351" s="101">
        <v>0.6</v>
      </c>
      <c r="E351" s="16"/>
      <c r="F351" s="30"/>
      <c r="G351" s="1">
        <f>ROUND(D351*E351,0)</f>
        <v>0</v>
      </c>
    </row>
    <row r="352" spans="1:7" s="3" customFormat="1" ht="35.1" customHeight="1">
      <c r="A352" s="119" t="s">
        <v>48</v>
      </c>
      <c r="B352" s="109" t="s">
        <v>469</v>
      </c>
      <c r="C352" s="110" t="s">
        <v>770</v>
      </c>
      <c r="D352" s="108">
        <v>1</v>
      </c>
      <c r="E352" s="17"/>
      <c r="F352" s="30"/>
      <c r="G352" s="1">
        <f>ROUND(D352*E352,0)</f>
        <v>0</v>
      </c>
    </row>
    <row r="353" spans="1:7" s="3" customFormat="1" ht="35.1" customHeight="1">
      <c r="A353" s="119" t="s">
        <v>48</v>
      </c>
      <c r="B353" s="109" t="s">
        <v>716</v>
      </c>
      <c r="C353" s="110" t="s">
        <v>770</v>
      </c>
      <c r="D353" s="126">
        <v>1</v>
      </c>
      <c r="E353" s="9"/>
      <c r="F353" s="30"/>
      <c r="G353" s="1">
        <f>ROUND(D353*E353,0)</f>
        <v>0</v>
      </c>
    </row>
    <row r="354" spans="1:7" s="3" customFormat="1" ht="35.1" customHeight="1">
      <c r="A354" s="113">
        <v>16</v>
      </c>
      <c r="B354" s="67" t="s">
        <v>475</v>
      </c>
      <c r="C354" s="113" t="s">
        <v>770</v>
      </c>
      <c r="D354" s="98">
        <v>168</v>
      </c>
      <c r="E354" s="14">
        <f>SUM(G355:G359)</f>
        <v>0</v>
      </c>
      <c r="F354" s="13">
        <f t="shared" ref="F354" si="77">ROUND(E354*D354,2)</f>
        <v>0</v>
      </c>
      <c r="G354" s="67" t="s">
        <v>309</v>
      </c>
    </row>
    <row r="355" spans="1:7" s="3" customFormat="1" ht="35.1" customHeight="1">
      <c r="A355" s="119" t="s">
        <v>48</v>
      </c>
      <c r="B355" s="101" t="s">
        <v>185</v>
      </c>
      <c r="C355" s="110" t="s">
        <v>186</v>
      </c>
      <c r="D355" s="101">
        <v>0.26</v>
      </c>
      <c r="E355" s="16"/>
      <c r="F355" s="30"/>
      <c r="G355" s="1">
        <f>ROUND(D355*E355,0)</f>
        <v>0</v>
      </c>
    </row>
    <row r="356" spans="1:7" s="3" customFormat="1" ht="35.1" customHeight="1">
      <c r="A356" s="119" t="s">
        <v>48</v>
      </c>
      <c r="B356" s="101" t="s">
        <v>187</v>
      </c>
      <c r="C356" s="110" t="s">
        <v>769</v>
      </c>
      <c r="D356" s="101">
        <v>0.02</v>
      </c>
      <c r="E356" s="16"/>
      <c r="F356" s="30"/>
      <c r="G356" s="1">
        <f>ROUND(D356*E356,0)</f>
        <v>0</v>
      </c>
    </row>
    <row r="357" spans="1:7" s="3" customFormat="1" ht="35.1" customHeight="1">
      <c r="A357" s="119" t="s">
        <v>48</v>
      </c>
      <c r="B357" s="101" t="s">
        <v>406</v>
      </c>
      <c r="C357" s="110" t="s">
        <v>51</v>
      </c>
      <c r="D357" s="101">
        <v>0.6</v>
      </c>
      <c r="E357" s="16"/>
      <c r="F357" s="30"/>
      <c r="G357" s="1">
        <f>ROUND(D357*E357,0)</f>
        <v>0</v>
      </c>
    </row>
    <row r="358" spans="1:7" s="3" customFormat="1" ht="35.1" customHeight="1">
      <c r="A358" s="119" t="s">
        <v>48</v>
      </c>
      <c r="B358" s="109" t="s">
        <v>469</v>
      </c>
      <c r="C358" s="110" t="s">
        <v>770</v>
      </c>
      <c r="D358" s="108">
        <v>1</v>
      </c>
      <c r="E358" s="17"/>
      <c r="F358" s="30"/>
      <c r="G358" s="1">
        <f>ROUND(D358*E358,0)</f>
        <v>0</v>
      </c>
    </row>
    <row r="359" spans="1:7" s="3" customFormat="1" ht="35.1" customHeight="1">
      <c r="A359" s="119" t="s">
        <v>48</v>
      </c>
      <c r="B359" s="109" t="s">
        <v>717</v>
      </c>
      <c r="C359" s="110" t="s">
        <v>770</v>
      </c>
      <c r="D359" s="126">
        <v>1</v>
      </c>
      <c r="E359" s="9"/>
      <c r="F359" s="30"/>
      <c r="G359" s="1">
        <f>ROUND(D359*E359,0)</f>
        <v>0</v>
      </c>
    </row>
    <row r="360" spans="1:7" s="182" customFormat="1" ht="35.1" customHeight="1">
      <c r="A360" s="97">
        <v>17</v>
      </c>
      <c r="B360" s="99" t="s">
        <v>614</v>
      </c>
      <c r="C360" s="113" t="s">
        <v>770</v>
      </c>
      <c r="D360" s="98">
        <v>79</v>
      </c>
      <c r="E360" s="14">
        <f>SUM(G361:G364)</f>
        <v>0</v>
      </c>
      <c r="F360" s="13">
        <f t="shared" ref="F360" si="78">ROUND(E360*D360,2)</f>
        <v>0</v>
      </c>
      <c r="G360" s="65"/>
    </row>
    <row r="361" spans="1:7" s="182" customFormat="1" ht="35.1" customHeight="1">
      <c r="A361" s="102" t="s">
        <v>48</v>
      </c>
      <c r="B361" s="101" t="s">
        <v>185</v>
      </c>
      <c r="C361" s="110" t="s">
        <v>186</v>
      </c>
      <c r="D361" s="101">
        <v>0.26</v>
      </c>
      <c r="E361" s="16"/>
      <c r="F361" s="18"/>
      <c r="G361" s="58">
        <f>ROUND(D361*E361,0)</f>
        <v>0</v>
      </c>
    </row>
    <row r="362" spans="1:7" s="182" customFormat="1" ht="35.1" customHeight="1">
      <c r="A362" s="102" t="s">
        <v>48</v>
      </c>
      <c r="B362" s="101" t="s">
        <v>187</v>
      </c>
      <c r="C362" s="110" t="s">
        <v>769</v>
      </c>
      <c r="D362" s="101">
        <v>0.02</v>
      </c>
      <c r="E362" s="16"/>
      <c r="F362" s="18"/>
      <c r="G362" s="58">
        <f>ROUND(D362*E362,0)</f>
        <v>0</v>
      </c>
    </row>
    <row r="363" spans="1:7" s="182" customFormat="1" ht="35.1" customHeight="1">
      <c r="A363" s="102" t="s">
        <v>48</v>
      </c>
      <c r="B363" s="101" t="s">
        <v>406</v>
      </c>
      <c r="C363" s="110" t="s">
        <v>51</v>
      </c>
      <c r="D363" s="101">
        <v>0.6</v>
      </c>
      <c r="E363" s="16"/>
      <c r="F363" s="18"/>
      <c r="G363" s="58">
        <f>ROUND(D363*E363,0)</f>
        <v>0</v>
      </c>
    </row>
    <row r="364" spans="1:7" s="182" customFormat="1" ht="35.1" customHeight="1">
      <c r="A364" s="102" t="s">
        <v>48</v>
      </c>
      <c r="B364" s="109" t="s">
        <v>459</v>
      </c>
      <c r="C364" s="110" t="s">
        <v>770</v>
      </c>
      <c r="D364" s="108">
        <v>1</v>
      </c>
      <c r="E364" s="17"/>
      <c r="F364" s="18"/>
      <c r="G364" s="58">
        <f>ROUND(D364*E364,0)</f>
        <v>0</v>
      </c>
    </row>
    <row r="365" spans="1:7" s="182" customFormat="1" ht="35.1" customHeight="1">
      <c r="A365" s="97">
        <v>18</v>
      </c>
      <c r="B365" s="99" t="s">
        <v>466</v>
      </c>
      <c r="C365" s="113" t="s">
        <v>770</v>
      </c>
      <c r="D365" s="98">
        <v>17</v>
      </c>
      <c r="E365" s="14">
        <f>SUM(G366:G369)</f>
        <v>0</v>
      </c>
      <c r="F365" s="13">
        <f>ROUND(E365*D365,2)</f>
        <v>0</v>
      </c>
      <c r="G365" s="65"/>
    </row>
    <row r="366" spans="1:7" s="182" customFormat="1" ht="35.1" customHeight="1">
      <c r="A366" s="102" t="s">
        <v>48</v>
      </c>
      <c r="B366" s="101" t="s">
        <v>185</v>
      </c>
      <c r="C366" s="110" t="s">
        <v>186</v>
      </c>
      <c r="D366" s="101">
        <v>0.26</v>
      </c>
      <c r="E366" s="16"/>
      <c r="F366" s="18"/>
      <c r="G366" s="58">
        <f>ROUND(D366*E366,0)</f>
        <v>0</v>
      </c>
    </row>
    <row r="367" spans="1:7" s="182" customFormat="1" ht="35.1" customHeight="1">
      <c r="A367" s="102" t="s">
        <v>48</v>
      </c>
      <c r="B367" s="101" t="s">
        <v>187</v>
      </c>
      <c r="C367" s="110" t="s">
        <v>769</v>
      </c>
      <c r="D367" s="101">
        <v>0.02</v>
      </c>
      <c r="E367" s="16"/>
      <c r="F367" s="18"/>
      <c r="G367" s="58">
        <f>ROUND(D367*E367,0)</f>
        <v>0</v>
      </c>
    </row>
    <row r="368" spans="1:7" s="182" customFormat="1" ht="35.1" customHeight="1">
      <c r="A368" s="102" t="s">
        <v>48</v>
      </c>
      <c r="B368" s="101" t="s">
        <v>406</v>
      </c>
      <c r="C368" s="110" t="s">
        <v>51</v>
      </c>
      <c r="D368" s="101">
        <v>0.6</v>
      </c>
      <c r="E368" s="16"/>
      <c r="F368" s="18"/>
      <c r="G368" s="58">
        <f>ROUND(D368*E368,0)</f>
        <v>0</v>
      </c>
    </row>
    <row r="369" spans="1:7" s="182" customFormat="1" ht="35.1" customHeight="1">
      <c r="A369" s="102" t="s">
        <v>48</v>
      </c>
      <c r="B369" s="109" t="s">
        <v>460</v>
      </c>
      <c r="C369" s="110" t="s">
        <v>770</v>
      </c>
      <c r="D369" s="108">
        <v>1</v>
      </c>
      <c r="E369" s="17"/>
      <c r="F369" s="18"/>
      <c r="G369" s="58">
        <f>ROUND(D369*E369,0)</f>
        <v>0</v>
      </c>
    </row>
    <row r="370" spans="1:7" s="182" customFormat="1" ht="35.1" customHeight="1">
      <c r="A370" s="97">
        <v>19</v>
      </c>
      <c r="B370" s="99" t="s">
        <v>615</v>
      </c>
      <c r="C370" s="113" t="s">
        <v>770</v>
      </c>
      <c r="D370" s="98">
        <v>330</v>
      </c>
      <c r="E370" s="14">
        <f>SUM(G371:G374)</f>
        <v>0</v>
      </c>
      <c r="F370" s="13">
        <f t="shared" ref="F370" si="79">ROUND(E370*D370,2)</f>
        <v>0</v>
      </c>
      <c r="G370" s="65"/>
    </row>
    <row r="371" spans="1:7" s="182" customFormat="1" ht="35.1" customHeight="1">
      <c r="A371" s="102" t="s">
        <v>48</v>
      </c>
      <c r="B371" s="101" t="s">
        <v>185</v>
      </c>
      <c r="C371" s="110" t="s">
        <v>186</v>
      </c>
      <c r="D371" s="101">
        <v>0.26</v>
      </c>
      <c r="E371" s="16"/>
      <c r="F371" s="18"/>
      <c r="G371" s="58">
        <f>ROUND(D371*E371,0)</f>
        <v>0</v>
      </c>
    </row>
    <row r="372" spans="1:7" s="182" customFormat="1" ht="35.1" customHeight="1">
      <c r="A372" s="102" t="s">
        <v>48</v>
      </c>
      <c r="B372" s="101" t="s">
        <v>187</v>
      </c>
      <c r="C372" s="110" t="s">
        <v>769</v>
      </c>
      <c r="D372" s="101">
        <v>0.02</v>
      </c>
      <c r="E372" s="16"/>
      <c r="F372" s="18"/>
      <c r="G372" s="58">
        <f>ROUND(D372*E372,0)</f>
        <v>0</v>
      </c>
    </row>
    <row r="373" spans="1:7" s="182" customFormat="1" ht="35.1" customHeight="1">
      <c r="A373" s="102" t="s">
        <v>48</v>
      </c>
      <c r="B373" s="101" t="s">
        <v>406</v>
      </c>
      <c r="C373" s="110" t="s">
        <v>51</v>
      </c>
      <c r="D373" s="101">
        <v>0.6</v>
      </c>
      <c r="E373" s="16"/>
      <c r="F373" s="18"/>
      <c r="G373" s="58">
        <f>ROUND(D373*E373,0)</f>
        <v>0</v>
      </c>
    </row>
    <row r="374" spans="1:7" s="182" customFormat="1" ht="35.1" customHeight="1">
      <c r="A374" s="102" t="s">
        <v>48</v>
      </c>
      <c r="B374" s="109" t="s">
        <v>459</v>
      </c>
      <c r="C374" s="110" t="s">
        <v>770</v>
      </c>
      <c r="D374" s="108">
        <v>1</v>
      </c>
      <c r="E374" s="17"/>
      <c r="F374" s="18"/>
      <c r="G374" s="58">
        <f>ROUND(D374*E374,0)</f>
        <v>0</v>
      </c>
    </row>
    <row r="375" spans="1:7" s="182" customFormat="1" ht="35.1" customHeight="1">
      <c r="A375" s="97">
        <v>20</v>
      </c>
      <c r="B375" s="99" t="s">
        <v>616</v>
      </c>
      <c r="C375" s="113" t="s">
        <v>770</v>
      </c>
      <c r="D375" s="98">
        <v>81</v>
      </c>
      <c r="E375" s="14">
        <f>SUM(G376:G379)</f>
        <v>0</v>
      </c>
      <c r="F375" s="13">
        <f t="shared" ref="F375" si="80">ROUND(E375*D375,2)</f>
        <v>0</v>
      </c>
      <c r="G375" s="65"/>
    </row>
    <row r="376" spans="1:7" s="182" customFormat="1" ht="35.1" customHeight="1">
      <c r="A376" s="102" t="s">
        <v>48</v>
      </c>
      <c r="B376" s="101" t="s">
        <v>185</v>
      </c>
      <c r="C376" s="110" t="s">
        <v>186</v>
      </c>
      <c r="D376" s="101">
        <v>0.26</v>
      </c>
      <c r="E376" s="16"/>
      <c r="F376" s="18"/>
      <c r="G376" s="58">
        <f>ROUND(D376*E376,0)</f>
        <v>0</v>
      </c>
    </row>
    <row r="377" spans="1:7" s="182" customFormat="1" ht="35.1" customHeight="1">
      <c r="A377" s="102" t="s">
        <v>48</v>
      </c>
      <c r="B377" s="101" t="s">
        <v>187</v>
      </c>
      <c r="C377" s="110" t="s">
        <v>769</v>
      </c>
      <c r="D377" s="101">
        <v>0.02</v>
      </c>
      <c r="E377" s="16"/>
      <c r="F377" s="18"/>
      <c r="G377" s="58">
        <f>ROUND(D377*E377,0)</f>
        <v>0</v>
      </c>
    </row>
    <row r="378" spans="1:7" s="182" customFormat="1" ht="35.1" customHeight="1">
      <c r="A378" s="102" t="s">
        <v>48</v>
      </c>
      <c r="B378" s="101" t="s">
        <v>406</v>
      </c>
      <c r="C378" s="110" t="s">
        <v>51</v>
      </c>
      <c r="D378" s="101">
        <v>0.6</v>
      </c>
      <c r="E378" s="16"/>
      <c r="F378" s="18"/>
      <c r="G378" s="58">
        <f>ROUND(D378*E378,0)</f>
        <v>0</v>
      </c>
    </row>
    <row r="379" spans="1:7" s="182" customFormat="1" ht="35.1" customHeight="1">
      <c r="A379" s="102" t="s">
        <v>48</v>
      </c>
      <c r="B379" s="109" t="s">
        <v>459</v>
      </c>
      <c r="C379" s="110" t="s">
        <v>770</v>
      </c>
      <c r="D379" s="108">
        <v>1</v>
      </c>
      <c r="E379" s="17"/>
      <c r="F379" s="18"/>
      <c r="G379" s="58">
        <f>ROUND(D379*E379,0)</f>
        <v>0</v>
      </c>
    </row>
    <row r="380" spans="1:7" s="182" customFormat="1" ht="35.1" customHeight="1">
      <c r="A380" s="97">
        <v>21</v>
      </c>
      <c r="B380" s="99" t="s">
        <v>617</v>
      </c>
      <c r="C380" s="113" t="s">
        <v>770</v>
      </c>
      <c r="D380" s="98">
        <v>46</v>
      </c>
      <c r="E380" s="14">
        <f>SUM(G381:G384)</f>
        <v>0</v>
      </c>
      <c r="F380" s="13">
        <f t="shared" ref="F380" si="81">ROUND(E380*D380,2)</f>
        <v>0</v>
      </c>
      <c r="G380" s="65"/>
    </row>
    <row r="381" spans="1:7" s="182" customFormat="1" ht="35.1" customHeight="1">
      <c r="A381" s="102" t="s">
        <v>48</v>
      </c>
      <c r="B381" s="101" t="s">
        <v>185</v>
      </c>
      <c r="C381" s="110" t="s">
        <v>186</v>
      </c>
      <c r="D381" s="101">
        <v>0.26</v>
      </c>
      <c r="E381" s="16"/>
      <c r="F381" s="18"/>
      <c r="G381" s="58">
        <f>ROUND(D381*E381,0)</f>
        <v>0</v>
      </c>
    </row>
    <row r="382" spans="1:7" s="182" customFormat="1" ht="35.1" customHeight="1">
      <c r="A382" s="102" t="s">
        <v>48</v>
      </c>
      <c r="B382" s="101" t="s">
        <v>187</v>
      </c>
      <c r="C382" s="110" t="s">
        <v>769</v>
      </c>
      <c r="D382" s="101">
        <v>0.02</v>
      </c>
      <c r="E382" s="16"/>
      <c r="F382" s="18"/>
      <c r="G382" s="58">
        <f>ROUND(D382*E382,0)</f>
        <v>0</v>
      </c>
    </row>
    <row r="383" spans="1:7" s="182" customFormat="1" ht="35.1" customHeight="1">
      <c r="A383" s="102" t="s">
        <v>48</v>
      </c>
      <c r="B383" s="101" t="s">
        <v>406</v>
      </c>
      <c r="C383" s="110" t="s">
        <v>51</v>
      </c>
      <c r="D383" s="101">
        <v>0.6</v>
      </c>
      <c r="E383" s="16"/>
      <c r="F383" s="18"/>
      <c r="G383" s="58">
        <f>ROUND(D383*E383,0)</f>
        <v>0</v>
      </c>
    </row>
    <row r="384" spans="1:7" s="182" customFormat="1" ht="35.1" customHeight="1">
      <c r="A384" s="102" t="s">
        <v>48</v>
      </c>
      <c r="B384" s="109" t="s">
        <v>459</v>
      </c>
      <c r="C384" s="110" t="s">
        <v>770</v>
      </c>
      <c r="D384" s="108">
        <v>1</v>
      </c>
      <c r="E384" s="17"/>
      <c r="F384" s="18"/>
      <c r="G384" s="58">
        <f>ROUND(D384*E384,0)</f>
        <v>0</v>
      </c>
    </row>
    <row r="385" spans="1:7" s="182" customFormat="1" ht="35.1" customHeight="1">
      <c r="A385" s="97">
        <v>22</v>
      </c>
      <c r="B385" s="99" t="s">
        <v>618</v>
      </c>
      <c r="C385" s="113" t="s">
        <v>770</v>
      </c>
      <c r="D385" s="98">
        <v>44</v>
      </c>
      <c r="E385" s="14">
        <f>SUM(G386:G389)</f>
        <v>0</v>
      </c>
      <c r="F385" s="13">
        <f t="shared" ref="F385" si="82">ROUND(E385*D385,2)</f>
        <v>0</v>
      </c>
      <c r="G385" s="65"/>
    </row>
    <row r="386" spans="1:7" s="182" customFormat="1" ht="35.1" customHeight="1">
      <c r="A386" s="102" t="s">
        <v>48</v>
      </c>
      <c r="B386" s="101" t="s">
        <v>185</v>
      </c>
      <c r="C386" s="110" t="s">
        <v>186</v>
      </c>
      <c r="D386" s="101">
        <v>0.26</v>
      </c>
      <c r="E386" s="16"/>
      <c r="F386" s="18"/>
      <c r="G386" s="58">
        <f>ROUND(D386*E386,0)</f>
        <v>0</v>
      </c>
    </row>
    <row r="387" spans="1:7" s="182" customFormat="1" ht="35.1" customHeight="1">
      <c r="A387" s="102" t="s">
        <v>48</v>
      </c>
      <c r="B387" s="101" t="s">
        <v>187</v>
      </c>
      <c r="C387" s="110" t="s">
        <v>769</v>
      </c>
      <c r="D387" s="101">
        <v>0.02</v>
      </c>
      <c r="E387" s="16"/>
      <c r="F387" s="18"/>
      <c r="G387" s="58">
        <f>ROUND(D387*E387,0)</f>
        <v>0</v>
      </c>
    </row>
    <row r="388" spans="1:7" s="182" customFormat="1" ht="35.1" customHeight="1">
      <c r="A388" s="102" t="s">
        <v>48</v>
      </c>
      <c r="B388" s="101" t="s">
        <v>406</v>
      </c>
      <c r="C388" s="110" t="s">
        <v>51</v>
      </c>
      <c r="D388" s="101">
        <v>0.6</v>
      </c>
      <c r="E388" s="16"/>
      <c r="F388" s="18"/>
      <c r="G388" s="58">
        <f>ROUND(D388*E388,0)</f>
        <v>0</v>
      </c>
    </row>
    <row r="389" spans="1:7" s="182" customFormat="1" ht="35.1" customHeight="1">
      <c r="A389" s="102" t="s">
        <v>48</v>
      </c>
      <c r="B389" s="109" t="s">
        <v>459</v>
      </c>
      <c r="C389" s="110" t="s">
        <v>770</v>
      </c>
      <c r="D389" s="108">
        <v>1</v>
      </c>
      <c r="E389" s="17"/>
      <c r="F389" s="18"/>
      <c r="G389" s="58">
        <f>ROUND(D389*E389,0)</f>
        <v>0</v>
      </c>
    </row>
    <row r="390" spans="1:7" s="182" customFormat="1" ht="35.1" customHeight="1">
      <c r="A390" s="97">
        <v>23</v>
      </c>
      <c r="B390" s="99" t="s">
        <v>467</v>
      </c>
      <c r="C390" s="113" t="s">
        <v>770</v>
      </c>
      <c r="D390" s="98">
        <v>179</v>
      </c>
      <c r="E390" s="14">
        <f>SUM(G391:G394)</f>
        <v>0</v>
      </c>
      <c r="F390" s="13">
        <f t="shared" ref="F390" si="83">ROUND(E390*D390,2)</f>
        <v>0</v>
      </c>
      <c r="G390" s="65"/>
    </row>
    <row r="391" spans="1:7" s="182" customFormat="1" ht="35.1" customHeight="1">
      <c r="A391" s="102" t="s">
        <v>48</v>
      </c>
      <c r="B391" s="101" t="s">
        <v>185</v>
      </c>
      <c r="C391" s="110" t="s">
        <v>186</v>
      </c>
      <c r="D391" s="101">
        <v>0.26</v>
      </c>
      <c r="E391" s="16"/>
      <c r="F391" s="18"/>
      <c r="G391" s="58">
        <f>ROUND(D391*E391,0)</f>
        <v>0</v>
      </c>
    </row>
    <row r="392" spans="1:7" s="182" customFormat="1" ht="35.1" customHeight="1">
      <c r="A392" s="102" t="s">
        <v>48</v>
      </c>
      <c r="B392" s="101" t="s">
        <v>187</v>
      </c>
      <c r="C392" s="110" t="s">
        <v>769</v>
      </c>
      <c r="D392" s="101">
        <v>0.02</v>
      </c>
      <c r="E392" s="16"/>
      <c r="F392" s="18"/>
      <c r="G392" s="58">
        <f>ROUND(D392*E392,0)</f>
        <v>0</v>
      </c>
    </row>
    <row r="393" spans="1:7" s="182" customFormat="1" ht="35.1" customHeight="1">
      <c r="A393" s="102" t="s">
        <v>48</v>
      </c>
      <c r="B393" s="101" t="s">
        <v>406</v>
      </c>
      <c r="C393" s="110" t="s">
        <v>51</v>
      </c>
      <c r="D393" s="101">
        <v>0.6</v>
      </c>
      <c r="E393" s="16"/>
      <c r="F393" s="18"/>
      <c r="G393" s="58">
        <f>ROUND(D393*E393,0)</f>
        <v>0</v>
      </c>
    </row>
    <row r="394" spans="1:7" s="182" customFormat="1" ht="35.1" customHeight="1">
      <c r="A394" s="102" t="s">
        <v>48</v>
      </c>
      <c r="B394" s="109" t="s">
        <v>460</v>
      </c>
      <c r="C394" s="110" t="s">
        <v>770</v>
      </c>
      <c r="D394" s="108">
        <v>1</v>
      </c>
      <c r="E394" s="17"/>
      <c r="F394" s="18"/>
      <c r="G394" s="58">
        <f>ROUND(D394*E394,0)</f>
        <v>0</v>
      </c>
    </row>
    <row r="395" spans="1:7" s="182" customFormat="1" ht="35.1" customHeight="1">
      <c r="A395" s="97">
        <v>24</v>
      </c>
      <c r="B395" s="99" t="s">
        <v>613</v>
      </c>
      <c r="C395" s="113" t="s">
        <v>770</v>
      </c>
      <c r="D395" s="98">
        <v>202</v>
      </c>
      <c r="E395" s="14">
        <f>SUM(G396:G399)</f>
        <v>0</v>
      </c>
      <c r="F395" s="13">
        <f t="shared" ref="F395" si="84">ROUND(E395*D395,2)</f>
        <v>0</v>
      </c>
      <c r="G395" s="65"/>
    </row>
    <row r="396" spans="1:7" s="182" customFormat="1" ht="35.1" customHeight="1">
      <c r="A396" s="102" t="s">
        <v>48</v>
      </c>
      <c r="B396" s="101" t="s">
        <v>185</v>
      </c>
      <c r="C396" s="110" t="s">
        <v>186</v>
      </c>
      <c r="D396" s="101">
        <v>0.26</v>
      </c>
      <c r="E396" s="16"/>
      <c r="F396" s="18"/>
      <c r="G396" s="58">
        <f>ROUND(D396*E396,0)</f>
        <v>0</v>
      </c>
    </row>
    <row r="397" spans="1:7" s="182" customFormat="1" ht="35.1" customHeight="1">
      <c r="A397" s="102" t="s">
        <v>48</v>
      </c>
      <c r="B397" s="101" t="s">
        <v>187</v>
      </c>
      <c r="C397" s="110" t="s">
        <v>769</v>
      </c>
      <c r="D397" s="101">
        <v>0.02</v>
      </c>
      <c r="E397" s="16"/>
      <c r="F397" s="18"/>
      <c r="G397" s="58">
        <f>ROUND(D397*E397,0)</f>
        <v>0</v>
      </c>
    </row>
    <row r="398" spans="1:7" s="182" customFormat="1" ht="35.1" customHeight="1">
      <c r="A398" s="102" t="s">
        <v>48</v>
      </c>
      <c r="B398" s="101" t="s">
        <v>406</v>
      </c>
      <c r="C398" s="110" t="s">
        <v>51</v>
      </c>
      <c r="D398" s="101">
        <v>0.6</v>
      </c>
      <c r="E398" s="16"/>
      <c r="F398" s="18"/>
      <c r="G398" s="58">
        <f>ROUND(D398*E398,0)</f>
        <v>0</v>
      </c>
    </row>
    <row r="399" spans="1:7" s="182" customFormat="1" ht="35.1" customHeight="1">
      <c r="A399" s="102" t="s">
        <v>48</v>
      </c>
      <c r="B399" s="109" t="s">
        <v>460</v>
      </c>
      <c r="C399" s="110" t="s">
        <v>770</v>
      </c>
      <c r="D399" s="108">
        <v>1</v>
      </c>
      <c r="E399" s="17"/>
      <c r="F399" s="18"/>
      <c r="G399" s="58">
        <f>ROUND(D399*E399,0)</f>
        <v>0</v>
      </c>
    </row>
    <row r="400" spans="1:7" s="184" customFormat="1" ht="35.1" customHeight="1">
      <c r="A400" s="113">
        <v>25</v>
      </c>
      <c r="B400" s="66" t="s">
        <v>473</v>
      </c>
      <c r="C400" s="113" t="s">
        <v>770</v>
      </c>
      <c r="D400" s="98">
        <v>12</v>
      </c>
      <c r="E400" s="14"/>
      <c r="F400" s="13">
        <f t="shared" ref="F400" si="85">ROUND(E400*D400,2)</f>
        <v>0</v>
      </c>
      <c r="G400" s="66"/>
    </row>
    <row r="401" spans="1:7" s="182" customFormat="1" ht="35.1" customHeight="1">
      <c r="A401" s="97">
        <v>26</v>
      </c>
      <c r="B401" s="99" t="s">
        <v>505</v>
      </c>
      <c r="C401" s="113" t="s">
        <v>770</v>
      </c>
      <c r="D401" s="98">
        <v>61</v>
      </c>
      <c r="E401" s="14">
        <f>SUM(G402:G408)</f>
        <v>0</v>
      </c>
      <c r="F401" s="13">
        <f t="shared" ref="F401" si="86">ROUND(E401*D401,2)</f>
        <v>0</v>
      </c>
      <c r="G401" s="65"/>
    </row>
    <row r="402" spans="1:7" s="182" customFormat="1" ht="35.1" customHeight="1">
      <c r="A402" s="102" t="s">
        <v>48</v>
      </c>
      <c r="B402" s="101" t="s">
        <v>185</v>
      </c>
      <c r="C402" s="110" t="s">
        <v>186</v>
      </c>
      <c r="D402" s="101">
        <v>0.19</v>
      </c>
      <c r="E402" s="16"/>
      <c r="F402" s="18"/>
      <c r="G402" s="58">
        <f t="shared" ref="G402:G408" si="87">ROUND(D402*E402,0)</f>
        <v>0</v>
      </c>
    </row>
    <row r="403" spans="1:7" s="182" customFormat="1" ht="35.1" customHeight="1">
      <c r="A403" s="102" t="s">
        <v>48</v>
      </c>
      <c r="B403" s="101" t="s">
        <v>187</v>
      </c>
      <c r="C403" s="110" t="s">
        <v>769</v>
      </c>
      <c r="D403" s="101">
        <v>0.02</v>
      </c>
      <c r="E403" s="16"/>
      <c r="F403" s="18"/>
      <c r="G403" s="58">
        <f t="shared" si="87"/>
        <v>0</v>
      </c>
    </row>
    <row r="404" spans="1:7" s="182" customFormat="1" ht="35.1" customHeight="1">
      <c r="A404" s="102" t="s">
        <v>48</v>
      </c>
      <c r="B404" s="109" t="s">
        <v>487</v>
      </c>
      <c r="C404" s="110" t="s">
        <v>770</v>
      </c>
      <c r="D404" s="108">
        <v>1</v>
      </c>
      <c r="E404" s="17"/>
      <c r="F404" s="18"/>
      <c r="G404" s="58">
        <f t="shared" si="87"/>
        <v>0</v>
      </c>
    </row>
    <row r="405" spans="1:7" s="182" customFormat="1" ht="35.1" customHeight="1">
      <c r="A405" s="102" t="s">
        <v>48</v>
      </c>
      <c r="B405" s="109" t="s">
        <v>493</v>
      </c>
      <c r="C405" s="110" t="s">
        <v>51</v>
      </c>
      <c r="D405" s="101">
        <v>12</v>
      </c>
      <c r="E405" s="16"/>
      <c r="F405" s="18"/>
      <c r="G405" s="58">
        <f t="shared" si="87"/>
        <v>0</v>
      </c>
    </row>
    <row r="406" spans="1:7" s="182" customFormat="1" ht="35.1" customHeight="1">
      <c r="A406" s="102" t="s">
        <v>48</v>
      </c>
      <c r="B406" s="109" t="s">
        <v>494</v>
      </c>
      <c r="C406" s="110" t="s">
        <v>51</v>
      </c>
      <c r="D406" s="101">
        <v>6</v>
      </c>
      <c r="E406" s="16"/>
      <c r="F406" s="18"/>
      <c r="G406" s="58">
        <f t="shared" si="87"/>
        <v>0</v>
      </c>
    </row>
    <row r="407" spans="1:7" s="182" customFormat="1" ht="35.1" customHeight="1">
      <c r="A407" s="102" t="s">
        <v>48</v>
      </c>
      <c r="B407" s="101" t="s">
        <v>53</v>
      </c>
      <c r="C407" s="110" t="s">
        <v>51</v>
      </c>
      <c r="D407" s="101">
        <v>0.05</v>
      </c>
      <c r="E407" s="16"/>
      <c r="F407" s="18"/>
      <c r="G407" s="58">
        <f t="shared" si="87"/>
        <v>0</v>
      </c>
    </row>
    <row r="408" spans="1:7" s="182" customFormat="1" ht="35.1" customHeight="1">
      <c r="A408" s="102" t="s">
        <v>48</v>
      </c>
      <c r="B408" s="101" t="s">
        <v>495</v>
      </c>
      <c r="C408" s="110" t="s">
        <v>13</v>
      </c>
      <c r="D408" s="101">
        <v>1</v>
      </c>
      <c r="E408" s="16"/>
      <c r="F408" s="18"/>
      <c r="G408" s="58">
        <f t="shared" si="87"/>
        <v>0</v>
      </c>
    </row>
    <row r="409" spans="1:7" s="182" customFormat="1" ht="35.1" customHeight="1">
      <c r="A409" s="97">
        <v>27</v>
      </c>
      <c r="B409" s="59" t="s">
        <v>642</v>
      </c>
      <c r="C409" s="113" t="s">
        <v>770</v>
      </c>
      <c r="D409" s="59">
        <v>48</v>
      </c>
      <c r="E409" s="15">
        <f>SUM(G410:G412)</f>
        <v>0</v>
      </c>
      <c r="F409" s="13">
        <f t="shared" ref="F409" si="88">ROUND(E409*D409,2)</f>
        <v>0</v>
      </c>
      <c r="G409" s="61"/>
    </row>
    <row r="410" spans="1:7" s="182" customFormat="1" ht="35.1" customHeight="1">
      <c r="A410" s="102" t="s">
        <v>48</v>
      </c>
      <c r="B410" s="101" t="s">
        <v>185</v>
      </c>
      <c r="C410" s="110" t="s">
        <v>186</v>
      </c>
      <c r="D410" s="101">
        <v>0.19</v>
      </c>
      <c r="E410" s="16"/>
      <c r="F410" s="18"/>
      <c r="G410" s="58">
        <f t="shared" ref="G410:G412" si="89">ROUND(D410*E410,0)</f>
        <v>0</v>
      </c>
    </row>
    <row r="411" spans="1:7" s="182" customFormat="1" ht="35.1" customHeight="1">
      <c r="A411" s="102" t="s">
        <v>48</v>
      </c>
      <c r="B411" s="101" t="s">
        <v>187</v>
      </c>
      <c r="C411" s="110" t="s">
        <v>769</v>
      </c>
      <c r="D411" s="101">
        <v>0.02</v>
      </c>
      <c r="E411" s="16"/>
      <c r="F411" s="18"/>
      <c r="G411" s="58">
        <f t="shared" si="89"/>
        <v>0</v>
      </c>
    </row>
    <row r="412" spans="1:7" s="182" customFormat="1" ht="35.1" customHeight="1">
      <c r="A412" s="102" t="s">
        <v>48</v>
      </c>
      <c r="B412" s="109" t="s">
        <v>533</v>
      </c>
      <c r="C412" s="110" t="s">
        <v>770</v>
      </c>
      <c r="D412" s="108">
        <v>1</v>
      </c>
      <c r="E412" s="17"/>
      <c r="F412" s="18"/>
      <c r="G412" s="58">
        <f t="shared" si="89"/>
        <v>0</v>
      </c>
    </row>
    <row r="413" spans="1:7" s="184" customFormat="1" ht="35.1" customHeight="1">
      <c r="A413" s="113">
        <v>28</v>
      </c>
      <c r="B413" s="66" t="s">
        <v>603</v>
      </c>
      <c r="C413" s="113" t="s">
        <v>770</v>
      </c>
      <c r="D413" s="98">
        <v>12</v>
      </c>
      <c r="E413" s="14">
        <f>SUM(G414:G416)</f>
        <v>0</v>
      </c>
      <c r="F413" s="15">
        <f t="shared" ref="F413" si="90">ROUND(E413*D413,2)</f>
        <v>0</v>
      </c>
      <c r="G413" s="66"/>
    </row>
    <row r="414" spans="1:7" s="182" customFormat="1" ht="35.1" customHeight="1">
      <c r="A414" s="102" t="s">
        <v>48</v>
      </c>
      <c r="B414" s="109" t="s">
        <v>639</v>
      </c>
      <c r="C414" s="110" t="s">
        <v>770</v>
      </c>
      <c r="D414" s="101">
        <v>1</v>
      </c>
      <c r="E414" s="17"/>
      <c r="F414" s="16"/>
      <c r="G414" s="68">
        <f>ROUND(D414*E414,0)</f>
        <v>0</v>
      </c>
    </row>
    <row r="415" spans="1:7" s="182" customFormat="1" ht="35.1" customHeight="1">
      <c r="A415" s="102" t="s">
        <v>48</v>
      </c>
      <c r="B415" s="101" t="s">
        <v>185</v>
      </c>
      <c r="C415" s="110" t="s">
        <v>186</v>
      </c>
      <c r="D415" s="101">
        <v>0.48</v>
      </c>
      <c r="E415" s="16"/>
      <c r="F415" s="18"/>
      <c r="G415" s="58">
        <f>ROUND(D415*E415,0)</f>
        <v>0</v>
      </c>
    </row>
    <row r="416" spans="1:7" s="182" customFormat="1" ht="35.1" customHeight="1">
      <c r="A416" s="102" t="s">
        <v>48</v>
      </c>
      <c r="B416" s="101" t="s">
        <v>187</v>
      </c>
      <c r="C416" s="110" t="s">
        <v>769</v>
      </c>
      <c r="D416" s="101">
        <v>0.05</v>
      </c>
      <c r="E416" s="16"/>
      <c r="F416" s="18"/>
      <c r="G416" s="58">
        <f>ROUND(D416*E416,0)</f>
        <v>0</v>
      </c>
    </row>
    <row r="417" spans="1:7" s="184" customFormat="1" ht="35.1" customHeight="1">
      <c r="A417" s="113">
        <v>29</v>
      </c>
      <c r="B417" s="66" t="s">
        <v>518</v>
      </c>
      <c r="C417" s="113" t="s">
        <v>571</v>
      </c>
      <c r="D417" s="127">
        <v>707</v>
      </c>
      <c r="E417" s="32"/>
      <c r="F417" s="13">
        <f>ROUND(E417*D417,2)</f>
        <v>0</v>
      </c>
      <c r="G417" s="66" t="s">
        <v>517</v>
      </c>
    </row>
    <row r="418" spans="1:7" s="182" customFormat="1" ht="35.1" customHeight="1">
      <c r="A418" s="97"/>
      <c r="B418" s="99" t="s">
        <v>24</v>
      </c>
      <c r="C418" s="97"/>
      <c r="D418" s="98"/>
      <c r="E418" s="14"/>
      <c r="F418" s="13">
        <f>SUM(F271:F417)</f>
        <v>0</v>
      </c>
      <c r="G418" s="53"/>
    </row>
    <row r="419" spans="1:7" s="182" customFormat="1" ht="35.1" customHeight="1">
      <c r="A419" s="88" t="s">
        <v>39</v>
      </c>
      <c r="B419" s="128" t="s">
        <v>40</v>
      </c>
      <c r="C419" s="97"/>
      <c r="D419" s="98"/>
      <c r="E419" s="14"/>
      <c r="F419" s="13"/>
      <c r="G419" s="53"/>
    </row>
    <row r="420" spans="1:7" s="184" customFormat="1" ht="35.1" customHeight="1">
      <c r="A420" s="113">
        <v>1</v>
      </c>
      <c r="B420" s="66" t="s">
        <v>588</v>
      </c>
      <c r="C420" s="113" t="s">
        <v>770</v>
      </c>
      <c r="D420" s="127">
        <v>54</v>
      </c>
      <c r="E420" s="25"/>
      <c r="F420" s="13">
        <f t="shared" ref="F420:F437" si="91">ROUND(E420*D420,2)</f>
        <v>0</v>
      </c>
      <c r="G420" s="66" t="s">
        <v>458</v>
      </c>
    </row>
    <row r="421" spans="1:7" s="184" customFormat="1" ht="35.1" customHeight="1">
      <c r="A421" s="113">
        <f>A420+1</f>
        <v>2</v>
      </c>
      <c r="B421" s="67" t="s">
        <v>498</v>
      </c>
      <c r="C421" s="113" t="s">
        <v>770</v>
      </c>
      <c r="D421" s="127">
        <v>166</v>
      </c>
      <c r="E421" s="25"/>
      <c r="F421" s="13">
        <f t="shared" si="91"/>
        <v>0</v>
      </c>
      <c r="G421" s="66" t="s">
        <v>458</v>
      </c>
    </row>
    <row r="422" spans="1:7" s="184" customFormat="1" ht="35.1" customHeight="1">
      <c r="A422" s="113">
        <f t="shared" ref="A422:A437" si="92">A421+1</f>
        <v>3</v>
      </c>
      <c r="B422" s="99" t="s">
        <v>625</v>
      </c>
      <c r="C422" s="113" t="s">
        <v>770</v>
      </c>
      <c r="D422" s="98">
        <v>183</v>
      </c>
      <c r="E422" s="14"/>
      <c r="F422" s="13">
        <f t="shared" si="91"/>
        <v>0</v>
      </c>
      <c r="G422" s="66" t="s">
        <v>458</v>
      </c>
    </row>
    <row r="423" spans="1:7" s="184" customFormat="1" ht="35.1" customHeight="1">
      <c r="A423" s="113">
        <f>A422+1</f>
        <v>4</v>
      </c>
      <c r="B423" s="66" t="s">
        <v>623</v>
      </c>
      <c r="C423" s="113" t="s">
        <v>770</v>
      </c>
      <c r="D423" s="127">
        <v>163</v>
      </c>
      <c r="E423" s="15">
        <f>SUM(G424:G425)</f>
        <v>0</v>
      </c>
      <c r="F423" s="13">
        <f>ROUND(E423*D423,2)</f>
        <v>0</v>
      </c>
      <c r="G423" s="66"/>
    </row>
    <row r="424" spans="1:7" s="184" customFormat="1" ht="35.1" customHeight="1">
      <c r="A424" s="102" t="s">
        <v>48</v>
      </c>
      <c r="B424" s="109" t="s">
        <v>619</v>
      </c>
      <c r="C424" s="110" t="s">
        <v>770</v>
      </c>
      <c r="D424" s="108">
        <v>1</v>
      </c>
      <c r="E424" s="17"/>
      <c r="F424" s="18"/>
      <c r="G424" s="68">
        <f t="shared" ref="G424:G425" si="93">ROUND(D424*E424,0)</f>
        <v>0</v>
      </c>
    </row>
    <row r="425" spans="1:7" s="184" customFormat="1" ht="35.1" customHeight="1">
      <c r="A425" s="102" t="s">
        <v>48</v>
      </c>
      <c r="B425" s="109" t="s">
        <v>620</v>
      </c>
      <c r="C425" s="110" t="s">
        <v>621</v>
      </c>
      <c r="D425" s="129">
        <v>1.3</v>
      </c>
      <c r="E425" s="17"/>
      <c r="F425" s="18"/>
      <c r="G425" s="68">
        <f t="shared" si="93"/>
        <v>0</v>
      </c>
    </row>
    <row r="426" spans="1:7" s="184" customFormat="1" ht="35.1" customHeight="1">
      <c r="A426" s="113">
        <f>A423+1</f>
        <v>5</v>
      </c>
      <c r="B426" s="66" t="s">
        <v>680</v>
      </c>
      <c r="C426" s="113" t="s">
        <v>770</v>
      </c>
      <c r="D426" s="127">
        <v>70</v>
      </c>
      <c r="E426" s="25"/>
      <c r="F426" s="13">
        <f t="shared" si="91"/>
        <v>0</v>
      </c>
      <c r="G426" s="66" t="s">
        <v>458</v>
      </c>
    </row>
    <row r="427" spans="1:7" s="184" customFormat="1" ht="35.1" customHeight="1">
      <c r="A427" s="113">
        <f t="shared" si="92"/>
        <v>6</v>
      </c>
      <c r="B427" s="66" t="s">
        <v>499</v>
      </c>
      <c r="C427" s="113" t="s">
        <v>770</v>
      </c>
      <c r="D427" s="127">
        <v>63</v>
      </c>
      <c r="E427" s="25"/>
      <c r="F427" s="13">
        <f t="shared" si="91"/>
        <v>0</v>
      </c>
      <c r="G427" s="66" t="s">
        <v>458</v>
      </c>
    </row>
    <row r="428" spans="1:7" s="184" customFormat="1" ht="35.1" customHeight="1">
      <c r="A428" s="113">
        <f t="shared" si="92"/>
        <v>7</v>
      </c>
      <c r="B428" s="67" t="s">
        <v>624</v>
      </c>
      <c r="C428" s="113" t="s">
        <v>770</v>
      </c>
      <c r="D428" s="127">
        <v>41</v>
      </c>
      <c r="E428" s="25"/>
      <c r="F428" s="13">
        <f t="shared" si="91"/>
        <v>0</v>
      </c>
      <c r="G428" s="66" t="s">
        <v>458</v>
      </c>
    </row>
    <row r="429" spans="1:7" s="184" customFormat="1" ht="35.1" customHeight="1">
      <c r="A429" s="113">
        <f t="shared" si="92"/>
        <v>8</v>
      </c>
      <c r="B429" s="66" t="s">
        <v>622</v>
      </c>
      <c r="C429" s="113" t="s">
        <v>770</v>
      </c>
      <c r="D429" s="127">
        <v>37</v>
      </c>
      <c r="E429" s="15">
        <f>SUM(G430:G431)</f>
        <v>0</v>
      </c>
      <c r="F429" s="13">
        <f t="shared" ref="F429" si="94">ROUND(E429*D429,2)</f>
        <v>0</v>
      </c>
      <c r="G429" s="66"/>
    </row>
    <row r="430" spans="1:7" s="184" customFormat="1" ht="35.1" customHeight="1">
      <c r="A430" s="102" t="s">
        <v>48</v>
      </c>
      <c r="B430" s="109" t="s">
        <v>619</v>
      </c>
      <c r="C430" s="110" t="s">
        <v>770</v>
      </c>
      <c r="D430" s="108">
        <v>1</v>
      </c>
      <c r="E430" s="17"/>
      <c r="F430" s="18"/>
      <c r="G430" s="68">
        <f t="shared" ref="G430:G431" si="95">ROUND(D430*E430,0)</f>
        <v>0</v>
      </c>
    </row>
    <row r="431" spans="1:7" s="184" customFormat="1" ht="35.1" customHeight="1">
      <c r="A431" s="102" t="s">
        <v>48</v>
      </c>
      <c r="B431" s="109" t="s">
        <v>620</v>
      </c>
      <c r="C431" s="110" t="s">
        <v>621</v>
      </c>
      <c r="D431" s="129">
        <v>1.3</v>
      </c>
      <c r="E431" s="17"/>
      <c r="F431" s="18"/>
      <c r="G431" s="68">
        <f t="shared" si="95"/>
        <v>0</v>
      </c>
    </row>
    <row r="432" spans="1:7" s="184" customFormat="1" ht="35.1" customHeight="1">
      <c r="A432" s="113">
        <f>A429+1</f>
        <v>9</v>
      </c>
      <c r="B432" s="66" t="s">
        <v>592</v>
      </c>
      <c r="C432" s="113" t="s">
        <v>770</v>
      </c>
      <c r="D432" s="127">
        <v>46</v>
      </c>
      <c r="E432" s="25"/>
      <c r="F432" s="13">
        <f t="shared" si="91"/>
        <v>0</v>
      </c>
      <c r="G432" s="66" t="s">
        <v>458</v>
      </c>
    </row>
    <row r="433" spans="1:7" s="184" customFormat="1" ht="35.1" customHeight="1">
      <c r="A433" s="113">
        <f t="shared" si="92"/>
        <v>10</v>
      </c>
      <c r="B433" s="66" t="s">
        <v>746</v>
      </c>
      <c r="C433" s="113" t="s">
        <v>770</v>
      </c>
      <c r="D433" s="127">
        <v>131</v>
      </c>
      <c r="E433" s="25"/>
      <c r="F433" s="13">
        <f t="shared" si="91"/>
        <v>0</v>
      </c>
      <c r="G433" s="66" t="s">
        <v>458</v>
      </c>
    </row>
    <row r="434" spans="1:7" s="184" customFormat="1" ht="35.1" customHeight="1">
      <c r="A434" s="113">
        <f t="shared" si="92"/>
        <v>11</v>
      </c>
      <c r="B434" s="66" t="s">
        <v>500</v>
      </c>
      <c r="C434" s="113" t="s">
        <v>770</v>
      </c>
      <c r="D434" s="127">
        <v>666</v>
      </c>
      <c r="E434" s="25"/>
      <c r="F434" s="13">
        <f t="shared" si="91"/>
        <v>0</v>
      </c>
      <c r="G434" s="66" t="s">
        <v>458</v>
      </c>
    </row>
    <row r="435" spans="1:7" s="184" customFormat="1" ht="35.1" customHeight="1">
      <c r="A435" s="113">
        <f t="shared" si="92"/>
        <v>12</v>
      </c>
      <c r="B435" s="66" t="s">
        <v>501</v>
      </c>
      <c r="C435" s="113" t="s">
        <v>770</v>
      </c>
      <c r="D435" s="127">
        <v>1299</v>
      </c>
      <c r="E435" s="25"/>
      <c r="F435" s="13">
        <f t="shared" si="91"/>
        <v>0</v>
      </c>
      <c r="G435" s="66" t="s">
        <v>458</v>
      </c>
    </row>
    <row r="436" spans="1:7" s="184" customFormat="1" ht="35.1" customHeight="1">
      <c r="A436" s="113">
        <f t="shared" si="92"/>
        <v>13</v>
      </c>
      <c r="B436" s="66" t="s">
        <v>502</v>
      </c>
      <c r="C436" s="113" t="s">
        <v>770</v>
      </c>
      <c r="D436" s="127">
        <v>118</v>
      </c>
      <c r="E436" s="25"/>
      <c r="F436" s="13">
        <f t="shared" si="91"/>
        <v>0</v>
      </c>
      <c r="G436" s="66" t="s">
        <v>458</v>
      </c>
    </row>
    <row r="437" spans="1:7" s="184" customFormat="1" ht="35.1" customHeight="1">
      <c r="A437" s="113">
        <f t="shared" si="92"/>
        <v>14</v>
      </c>
      <c r="B437" s="66" t="s">
        <v>503</v>
      </c>
      <c r="C437" s="113" t="s">
        <v>770</v>
      </c>
      <c r="D437" s="127">
        <v>21</v>
      </c>
      <c r="E437" s="25"/>
      <c r="F437" s="13">
        <f t="shared" si="91"/>
        <v>0</v>
      </c>
      <c r="G437" s="66" t="s">
        <v>458</v>
      </c>
    </row>
    <row r="438" spans="1:7" s="184" customFormat="1" ht="35.1" customHeight="1">
      <c r="A438" s="113">
        <f t="shared" ref="A438:A450" si="96">A437+1</f>
        <v>15</v>
      </c>
      <c r="B438" s="66" t="s">
        <v>591</v>
      </c>
      <c r="C438" s="113" t="s">
        <v>770</v>
      </c>
      <c r="D438" s="127">
        <v>242</v>
      </c>
      <c r="E438" s="25"/>
      <c r="F438" s="13">
        <f t="shared" ref="F438:F439" si="97">ROUND(E438*D438,2)</f>
        <v>0</v>
      </c>
      <c r="G438" s="66" t="s">
        <v>458</v>
      </c>
    </row>
    <row r="439" spans="1:7" s="184" customFormat="1" ht="35.1" customHeight="1">
      <c r="A439" s="113">
        <f t="shared" si="96"/>
        <v>16</v>
      </c>
      <c r="B439" s="99" t="s">
        <v>605</v>
      </c>
      <c r="C439" s="113" t="s">
        <v>770</v>
      </c>
      <c r="D439" s="98">
        <v>79</v>
      </c>
      <c r="E439" s="25"/>
      <c r="F439" s="13">
        <f t="shared" si="97"/>
        <v>0</v>
      </c>
      <c r="G439" s="66" t="s">
        <v>458</v>
      </c>
    </row>
    <row r="440" spans="1:7" s="184" customFormat="1" ht="35.1" customHeight="1">
      <c r="A440" s="113">
        <f t="shared" si="96"/>
        <v>17</v>
      </c>
      <c r="B440" s="99" t="s">
        <v>610</v>
      </c>
      <c r="C440" s="113" t="s">
        <v>770</v>
      </c>
      <c r="D440" s="98">
        <v>17</v>
      </c>
      <c r="E440" s="25"/>
      <c r="F440" s="13">
        <f t="shared" ref="F440:F447" si="98">ROUND(E440*D440,2)</f>
        <v>0</v>
      </c>
      <c r="G440" s="66" t="s">
        <v>458</v>
      </c>
    </row>
    <row r="441" spans="1:7" s="184" customFormat="1" ht="35.1" customHeight="1">
      <c r="A441" s="113">
        <f t="shared" si="96"/>
        <v>18</v>
      </c>
      <c r="B441" s="99" t="s">
        <v>606</v>
      </c>
      <c r="C441" s="113" t="s">
        <v>770</v>
      </c>
      <c r="D441" s="98">
        <v>330</v>
      </c>
      <c r="E441" s="25"/>
      <c r="F441" s="13">
        <f t="shared" si="98"/>
        <v>0</v>
      </c>
      <c r="G441" s="66" t="s">
        <v>458</v>
      </c>
    </row>
    <row r="442" spans="1:7" s="184" customFormat="1" ht="35.1" customHeight="1">
      <c r="A442" s="113">
        <f t="shared" si="96"/>
        <v>19</v>
      </c>
      <c r="B442" s="99" t="s">
        <v>607</v>
      </c>
      <c r="C442" s="113" t="s">
        <v>770</v>
      </c>
      <c r="D442" s="98">
        <v>81</v>
      </c>
      <c r="E442" s="25"/>
      <c r="F442" s="13">
        <f t="shared" si="98"/>
        <v>0</v>
      </c>
      <c r="G442" s="66" t="s">
        <v>458</v>
      </c>
    </row>
    <row r="443" spans="1:7" s="184" customFormat="1" ht="35.1" customHeight="1">
      <c r="A443" s="113">
        <f t="shared" si="96"/>
        <v>20</v>
      </c>
      <c r="B443" s="99" t="s">
        <v>608</v>
      </c>
      <c r="C443" s="113" t="s">
        <v>770</v>
      </c>
      <c r="D443" s="98">
        <v>46</v>
      </c>
      <c r="E443" s="25"/>
      <c r="F443" s="13">
        <f t="shared" si="98"/>
        <v>0</v>
      </c>
      <c r="G443" s="66" t="s">
        <v>458</v>
      </c>
    </row>
    <row r="444" spans="1:7" s="184" customFormat="1" ht="35.1" customHeight="1">
      <c r="A444" s="113">
        <f t="shared" si="96"/>
        <v>21</v>
      </c>
      <c r="B444" s="99" t="s">
        <v>609</v>
      </c>
      <c r="C444" s="113" t="s">
        <v>770</v>
      </c>
      <c r="D444" s="98">
        <v>44</v>
      </c>
      <c r="E444" s="25"/>
      <c r="F444" s="13">
        <f t="shared" si="98"/>
        <v>0</v>
      </c>
      <c r="G444" s="66" t="s">
        <v>458</v>
      </c>
    </row>
    <row r="445" spans="1:7" s="184" customFormat="1" ht="35.1" customHeight="1">
      <c r="A445" s="113">
        <f t="shared" si="96"/>
        <v>22</v>
      </c>
      <c r="B445" s="99" t="s">
        <v>611</v>
      </c>
      <c r="C445" s="113" t="s">
        <v>770</v>
      </c>
      <c r="D445" s="98">
        <v>179</v>
      </c>
      <c r="E445" s="25"/>
      <c r="F445" s="13">
        <f t="shared" si="98"/>
        <v>0</v>
      </c>
      <c r="G445" s="66" t="s">
        <v>458</v>
      </c>
    </row>
    <row r="446" spans="1:7" s="184" customFormat="1" ht="35.1" customHeight="1">
      <c r="A446" s="113">
        <f t="shared" si="96"/>
        <v>23</v>
      </c>
      <c r="B446" s="99" t="s">
        <v>612</v>
      </c>
      <c r="C446" s="113" t="s">
        <v>770</v>
      </c>
      <c r="D446" s="98">
        <v>58</v>
      </c>
      <c r="E446" s="25"/>
      <c r="F446" s="13">
        <f t="shared" si="98"/>
        <v>0</v>
      </c>
      <c r="G446" s="66" t="s">
        <v>458</v>
      </c>
    </row>
    <row r="447" spans="1:7" s="184" customFormat="1" ht="35.1" customHeight="1">
      <c r="A447" s="113">
        <f t="shared" si="96"/>
        <v>24</v>
      </c>
      <c r="B447" s="99" t="s">
        <v>504</v>
      </c>
      <c r="C447" s="113" t="s">
        <v>770</v>
      </c>
      <c r="D447" s="98">
        <v>61</v>
      </c>
      <c r="E447" s="25"/>
      <c r="F447" s="13">
        <f t="shared" si="98"/>
        <v>0</v>
      </c>
      <c r="G447" s="66" t="s">
        <v>458</v>
      </c>
    </row>
    <row r="448" spans="1:7" s="182" customFormat="1" ht="35.1" customHeight="1">
      <c r="A448" s="113">
        <f t="shared" si="96"/>
        <v>25</v>
      </c>
      <c r="B448" s="130" t="s">
        <v>627</v>
      </c>
      <c r="C448" s="97" t="s">
        <v>411</v>
      </c>
      <c r="D448" s="127">
        <v>10</v>
      </c>
      <c r="E448" s="14"/>
      <c r="F448" s="13">
        <f>ROUND(E448*D448,2)</f>
        <v>0</v>
      </c>
      <c r="G448" s="65"/>
    </row>
    <row r="449" spans="1:7" s="185" customFormat="1" ht="35.1" customHeight="1">
      <c r="A449" s="113">
        <f t="shared" si="96"/>
        <v>26</v>
      </c>
      <c r="B449" s="131" t="s">
        <v>724</v>
      </c>
      <c r="C449" s="132" t="s">
        <v>392</v>
      </c>
      <c r="D449" s="133">
        <v>234</v>
      </c>
      <c r="E449" s="20"/>
      <c r="F449" s="13">
        <f>ROUND(E449*D449,2)</f>
        <v>0</v>
      </c>
      <c r="G449" s="69"/>
    </row>
    <row r="450" spans="1:7" s="184" customFormat="1" ht="35.1" customHeight="1">
      <c r="A450" s="113">
        <f t="shared" si="96"/>
        <v>27</v>
      </c>
      <c r="B450" s="66" t="s">
        <v>771</v>
      </c>
      <c r="C450" s="113" t="s">
        <v>192</v>
      </c>
      <c r="D450" s="127">
        <v>10</v>
      </c>
      <c r="E450" s="14">
        <f>SUM(G451:G452)</f>
        <v>0</v>
      </c>
      <c r="F450" s="13">
        <f t="shared" ref="F450" si="99">ROUND(E450*D450,2)</f>
        <v>0</v>
      </c>
      <c r="G450" s="66"/>
    </row>
    <row r="451" spans="1:7" s="182" customFormat="1" ht="35.1" customHeight="1">
      <c r="A451" s="102" t="s">
        <v>48</v>
      </c>
      <c r="B451" s="109" t="s">
        <v>772</v>
      </c>
      <c r="C451" s="134" t="s">
        <v>773</v>
      </c>
      <c r="D451" s="135">
        <v>0.1</v>
      </c>
      <c r="E451" s="16">
        <f>E104</f>
        <v>0</v>
      </c>
      <c r="F451" s="18"/>
      <c r="G451" s="58">
        <f>ROUND(D451*E451,0)</f>
        <v>0</v>
      </c>
    </row>
    <row r="452" spans="1:7" s="182" customFormat="1" ht="35.1" customHeight="1">
      <c r="A452" s="102" t="s">
        <v>48</v>
      </c>
      <c r="B452" s="109" t="s">
        <v>402</v>
      </c>
      <c r="C452" s="134" t="s">
        <v>773</v>
      </c>
      <c r="D452" s="135">
        <v>0.1</v>
      </c>
      <c r="E452" s="16">
        <f>E105</f>
        <v>0</v>
      </c>
      <c r="F452" s="18"/>
      <c r="G452" s="58">
        <f>ROUND(D452*E452,0)</f>
        <v>0</v>
      </c>
    </row>
    <row r="453" spans="1:7" s="182" customFormat="1" ht="35.1" customHeight="1">
      <c r="A453" s="97"/>
      <c r="B453" s="99" t="s">
        <v>24</v>
      </c>
      <c r="C453" s="97"/>
      <c r="D453" s="98"/>
      <c r="E453" s="14"/>
      <c r="F453" s="13">
        <f>SUM(F420:F452)</f>
        <v>0</v>
      </c>
      <c r="G453" s="53"/>
    </row>
    <row r="454" spans="1:7" s="182" customFormat="1" ht="35.1" customHeight="1">
      <c r="A454" s="97"/>
      <c r="B454" s="118" t="s">
        <v>583</v>
      </c>
      <c r="C454" s="97"/>
      <c r="D454" s="98"/>
      <c r="E454" s="14"/>
      <c r="F454" s="13">
        <f>F232+F269+F418+F453</f>
        <v>0</v>
      </c>
      <c r="G454" s="65"/>
    </row>
    <row r="455" spans="1:7" s="182" customFormat="1" ht="35.1" customHeight="1">
      <c r="A455" s="97"/>
      <c r="B455" s="118"/>
      <c r="C455" s="97"/>
      <c r="D455" s="98"/>
      <c r="E455" s="14"/>
      <c r="F455" s="13"/>
      <c r="G455" s="65"/>
    </row>
    <row r="456" spans="1:7" s="182" customFormat="1" ht="35.1" customHeight="1">
      <c r="A456" s="111" t="s">
        <v>412</v>
      </c>
      <c r="B456" s="112" t="s">
        <v>44</v>
      </c>
      <c r="C456" s="111"/>
      <c r="D456" s="92"/>
      <c r="E456" s="12"/>
      <c r="F456" s="13"/>
      <c r="G456" s="70" t="s">
        <v>678</v>
      </c>
    </row>
    <row r="457" spans="1:7" s="182" customFormat="1" ht="35.1" customHeight="1">
      <c r="A457" s="136">
        <v>1</v>
      </c>
      <c r="B457" s="103" t="s">
        <v>413</v>
      </c>
      <c r="C457" s="137" t="s">
        <v>23</v>
      </c>
      <c r="D457" s="138">
        <v>1</v>
      </c>
      <c r="E457" s="33"/>
      <c r="F457" s="13">
        <f t="shared" ref="F457:F504" si="100">ROUND(E457*D457,2)</f>
        <v>0</v>
      </c>
      <c r="G457" s="70" t="s">
        <v>305</v>
      </c>
    </row>
    <row r="458" spans="1:7" s="182" customFormat="1" ht="35.1" customHeight="1">
      <c r="A458" s="136">
        <f>A457+1</f>
        <v>2</v>
      </c>
      <c r="B458" s="103" t="s">
        <v>414</v>
      </c>
      <c r="C458" s="137" t="s">
        <v>23</v>
      </c>
      <c r="D458" s="138">
        <v>4</v>
      </c>
      <c r="E458" s="33"/>
      <c r="F458" s="13">
        <f t="shared" si="100"/>
        <v>0</v>
      </c>
      <c r="G458" s="70" t="s">
        <v>305</v>
      </c>
    </row>
    <row r="459" spans="1:7" s="182" customFormat="1" ht="35.1" customHeight="1">
      <c r="A459" s="136">
        <f t="shared" ref="A459:A504" si="101">A458+1</f>
        <v>3</v>
      </c>
      <c r="B459" s="66" t="s">
        <v>415</v>
      </c>
      <c r="C459" s="113" t="s">
        <v>23</v>
      </c>
      <c r="D459" s="7">
        <v>4</v>
      </c>
      <c r="E459" s="33"/>
      <c r="F459" s="13">
        <f t="shared" si="100"/>
        <v>0</v>
      </c>
      <c r="G459" s="70" t="s">
        <v>305</v>
      </c>
    </row>
    <row r="460" spans="1:7" s="182" customFormat="1" ht="35.1" customHeight="1">
      <c r="A460" s="136">
        <f t="shared" si="101"/>
        <v>4</v>
      </c>
      <c r="B460" s="66" t="s">
        <v>416</v>
      </c>
      <c r="C460" s="113" t="s">
        <v>23</v>
      </c>
      <c r="D460" s="7">
        <v>1</v>
      </c>
      <c r="E460" s="33"/>
      <c r="F460" s="13">
        <f t="shared" si="100"/>
        <v>0</v>
      </c>
      <c r="G460" s="70" t="s">
        <v>305</v>
      </c>
    </row>
    <row r="461" spans="1:7" s="182" customFormat="1" ht="35.1" customHeight="1">
      <c r="A461" s="136">
        <f t="shared" si="101"/>
        <v>5</v>
      </c>
      <c r="B461" s="66" t="s">
        <v>417</v>
      </c>
      <c r="C461" s="113" t="s">
        <v>23</v>
      </c>
      <c r="D461" s="7">
        <v>1</v>
      </c>
      <c r="E461" s="33"/>
      <c r="F461" s="13">
        <f t="shared" si="100"/>
        <v>0</v>
      </c>
      <c r="G461" s="70" t="s">
        <v>305</v>
      </c>
    </row>
    <row r="462" spans="1:7" s="182" customFormat="1" ht="35.1" customHeight="1">
      <c r="A462" s="136">
        <f t="shared" si="101"/>
        <v>6</v>
      </c>
      <c r="B462" s="66" t="s">
        <v>418</v>
      </c>
      <c r="C462" s="113" t="s">
        <v>23</v>
      </c>
      <c r="D462" s="7">
        <v>1</v>
      </c>
      <c r="E462" s="33"/>
      <c r="F462" s="13">
        <f t="shared" si="100"/>
        <v>0</v>
      </c>
      <c r="G462" s="70" t="s">
        <v>305</v>
      </c>
    </row>
    <row r="463" spans="1:7" s="182" customFormat="1" ht="35.1" customHeight="1">
      <c r="A463" s="136">
        <f t="shared" si="101"/>
        <v>7</v>
      </c>
      <c r="B463" s="66" t="s">
        <v>419</v>
      </c>
      <c r="C463" s="113" t="s">
        <v>23</v>
      </c>
      <c r="D463" s="7">
        <v>1</v>
      </c>
      <c r="E463" s="33"/>
      <c r="F463" s="13">
        <f t="shared" si="100"/>
        <v>0</v>
      </c>
      <c r="G463" s="70" t="s">
        <v>305</v>
      </c>
    </row>
    <row r="464" spans="1:7" s="182" customFormat="1" ht="35.1" customHeight="1">
      <c r="A464" s="136">
        <f t="shared" si="101"/>
        <v>8</v>
      </c>
      <c r="B464" s="66" t="s">
        <v>420</v>
      </c>
      <c r="C464" s="113" t="s">
        <v>23</v>
      </c>
      <c r="D464" s="7">
        <v>1</v>
      </c>
      <c r="E464" s="33"/>
      <c r="F464" s="13">
        <f t="shared" si="100"/>
        <v>0</v>
      </c>
      <c r="G464" s="70" t="s">
        <v>305</v>
      </c>
    </row>
    <row r="465" spans="1:7" s="182" customFormat="1" ht="35.1" customHeight="1">
      <c r="A465" s="136">
        <f t="shared" si="101"/>
        <v>9</v>
      </c>
      <c r="B465" s="66" t="s">
        <v>421</v>
      </c>
      <c r="C465" s="113" t="s">
        <v>23</v>
      </c>
      <c r="D465" s="7">
        <v>3</v>
      </c>
      <c r="E465" s="33"/>
      <c r="F465" s="13">
        <f t="shared" si="100"/>
        <v>0</v>
      </c>
      <c r="G465" s="70" t="s">
        <v>305</v>
      </c>
    </row>
    <row r="466" spans="1:7" s="182" customFormat="1" ht="35.1" customHeight="1">
      <c r="A466" s="136">
        <f t="shared" si="101"/>
        <v>10</v>
      </c>
      <c r="B466" s="66" t="s">
        <v>422</v>
      </c>
      <c r="C466" s="113" t="s">
        <v>23</v>
      </c>
      <c r="D466" s="7">
        <v>4</v>
      </c>
      <c r="E466" s="33"/>
      <c r="F466" s="13">
        <f t="shared" si="100"/>
        <v>0</v>
      </c>
      <c r="G466" s="70" t="s">
        <v>305</v>
      </c>
    </row>
    <row r="467" spans="1:7" s="182" customFormat="1" ht="35.1" customHeight="1">
      <c r="A467" s="136">
        <f t="shared" si="101"/>
        <v>11</v>
      </c>
      <c r="B467" s="66" t="s">
        <v>423</v>
      </c>
      <c r="C467" s="113" t="s">
        <v>23</v>
      </c>
      <c r="D467" s="7">
        <v>1</v>
      </c>
      <c r="E467" s="33"/>
      <c r="F467" s="13">
        <f t="shared" si="100"/>
        <v>0</v>
      </c>
      <c r="G467" s="70" t="s">
        <v>305</v>
      </c>
    </row>
    <row r="468" spans="1:7" s="182" customFormat="1" ht="35.1" customHeight="1">
      <c r="A468" s="136">
        <f t="shared" si="101"/>
        <v>12</v>
      </c>
      <c r="B468" s="66" t="s">
        <v>424</v>
      </c>
      <c r="C468" s="113" t="s">
        <v>23</v>
      </c>
      <c r="D468" s="7">
        <v>1</v>
      </c>
      <c r="E468" s="33"/>
      <c r="F468" s="13">
        <f t="shared" si="100"/>
        <v>0</v>
      </c>
      <c r="G468" s="70" t="s">
        <v>305</v>
      </c>
    </row>
    <row r="469" spans="1:7" s="182" customFormat="1" ht="35.1" customHeight="1">
      <c r="A469" s="136">
        <f t="shared" si="101"/>
        <v>13</v>
      </c>
      <c r="B469" s="66" t="s">
        <v>425</v>
      </c>
      <c r="C469" s="113" t="s">
        <v>23</v>
      </c>
      <c r="D469" s="7">
        <v>1</v>
      </c>
      <c r="E469" s="33"/>
      <c r="F469" s="13">
        <f t="shared" si="100"/>
        <v>0</v>
      </c>
      <c r="G469" s="70" t="s">
        <v>305</v>
      </c>
    </row>
    <row r="470" spans="1:7" s="182" customFormat="1" ht="35.1" customHeight="1">
      <c r="A470" s="136">
        <f t="shared" si="101"/>
        <v>14</v>
      </c>
      <c r="B470" s="66" t="s">
        <v>426</v>
      </c>
      <c r="C470" s="113" t="s">
        <v>23</v>
      </c>
      <c r="D470" s="7">
        <v>4</v>
      </c>
      <c r="E470" s="33"/>
      <c r="F470" s="13">
        <f t="shared" si="100"/>
        <v>0</v>
      </c>
      <c r="G470" s="70" t="s">
        <v>305</v>
      </c>
    </row>
    <row r="471" spans="1:7" s="182" customFormat="1" ht="35.1" customHeight="1">
      <c r="A471" s="136">
        <f t="shared" si="101"/>
        <v>15</v>
      </c>
      <c r="B471" s="66" t="s">
        <v>427</v>
      </c>
      <c r="C471" s="113" t="s">
        <v>23</v>
      </c>
      <c r="D471" s="7">
        <v>3</v>
      </c>
      <c r="E471" s="33"/>
      <c r="F471" s="13">
        <f t="shared" si="100"/>
        <v>0</v>
      </c>
      <c r="G471" s="70" t="s">
        <v>305</v>
      </c>
    </row>
    <row r="472" spans="1:7" s="182" customFormat="1" ht="35.1" customHeight="1">
      <c r="A472" s="136">
        <f t="shared" si="101"/>
        <v>16</v>
      </c>
      <c r="B472" s="66" t="s">
        <v>428</v>
      </c>
      <c r="C472" s="113" t="s">
        <v>23</v>
      </c>
      <c r="D472" s="7">
        <v>1</v>
      </c>
      <c r="E472" s="33"/>
      <c r="F472" s="13">
        <f t="shared" si="100"/>
        <v>0</v>
      </c>
      <c r="G472" s="70" t="s">
        <v>305</v>
      </c>
    </row>
    <row r="473" spans="1:7" s="182" customFormat="1" ht="35.1" customHeight="1">
      <c r="A473" s="136">
        <f t="shared" si="101"/>
        <v>17</v>
      </c>
      <c r="B473" s="103" t="s">
        <v>429</v>
      </c>
      <c r="C473" s="137" t="s">
        <v>23</v>
      </c>
      <c r="D473" s="138">
        <v>6</v>
      </c>
      <c r="E473" s="33"/>
      <c r="F473" s="13">
        <f t="shared" si="100"/>
        <v>0</v>
      </c>
      <c r="G473" s="70" t="s">
        <v>305</v>
      </c>
    </row>
    <row r="474" spans="1:7" s="182" customFormat="1" ht="35.1" customHeight="1">
      <c r="A474" s="136">
        <f t="shared" si="101"/>
        <v>18</v>
      </c>
      <c r="B474" s="103" t="s">
        <v>774</v>
      </c>
      <c r="C474" s="137" t="s">
        <v>23</v>
      </c>
      <c r="D474" s="138">
        <v>5</v>
      </c>
      <c r="E474" s="33"/>
      <c r="F474" s="13">
        <f t="shared" si="100"/>
        <v>0</v>
      </c>
      <c r="G474" s="70" t="s">
        <v>305</v>
      </c>
    </row>
    <row r="475" spans="1:7" s="182" customFormat="1" ht="35.1" customHeight="1">
      <c r="A475" s="136">
        <f t="shared" si="101"/>
        <v>19</v>
      </c>
      <c r="B475" s="103" t="s">
        <v>430</v>
      </c>
      <c r="C475" s="137" t="s">
        <v>23</v>
      </c>
      <c r="D475" s="138">
        <v>2</v>
      </c>
      <c r="E475" s="33"/>
      <c r="F475" s="13">
        <f t="shared" si="100"/>
        <v>0</v>
      </c>
      <c r="G475" s="70" t="s">
        <v>305</v>
      </c>
    </row>
    <row r="476" spans="1:7" s="182" customFormat="1" ht="35.1" customHeight="1">
      <c r="A476" s="136">
        <f t="shared" si="101"/>
        <v>20</v>
      </c>
      <c r="B476" s="103" t="s">
        <v>775</v>
      </c>
      <c r="C476" s="137" t="s">
        <v>23</v>
      </c>
      <c r="D476" s="138">
        <v>1</v>
      </c>
      <c r="E476" s="33"/>
      <c r="F476" s="13">
        <f t="shared" si="100"/>
        <v>0</v>
      </c>
      <c r="G476" s="70" t="s">
        <v>305</v>
      </c>
    </row>
    <row r="477" spans="1:7" s="182" customFormat="1" ht="35.1" customHeight="1">
      <c r="A477" s="136">
        <f t="shared" si="101"/>
        <v>21</v>
      </c>
      <c r="B477" s="103" t="s">
        <v>776</v>
      </c>
      <c r="C477" s="137" t="s">
        <v>23</v>
      </c>
      <c r="D477" s="138">
        <v>1</v>
      </c>
      <c r="E477" s="33"/>
      <c r="F477" s="13">
        <f t="shared" si="100"/>
        <v>0</v>
      </c>
      <c r="G477" s="70" t="s">
        <v>305</v>
      </c>
    </row>
    <row r="478" spans="1:7" s="182" customFormat="1" ht="35.1" customHeight="1">
      <c r="A478" s="136">
        <f t="shared" si="101"/>
        <v>22</v>
      </c>
      <c r="B478" s="103" t="s">
        <v>777</v>
      </c>
      <c r="C478" s="137" t="s">
        <v>23</v>
      </c>
      <c r="D478" s="138">
        <v>3</v>
      </c>
      <c r="E478" s="33"/>
      <c r="F478" s="13">
        <f t="shared" si="100"/>
        <v>0</v>
      </c>
      <c r="G478" s="70" t="s">
        <v>305</v>
      </c>
    </row>
    <row r="479" spans="1:7" s="182" customFormat="1" ht="35.1" customHeight="1">
      <c r="A479" s="136">
        <f t="shared" si="101"/>
        <v>23</v>
      </c>
      <c r="B479" s="103" t="s">
        <v>778</v>
      </c>
      <c r="C479" s="137" t="s">
        <v>23</v>
      </c>
      <c r="D479" s="138">
        <v>3</v>
      </c>
      <c r="E479" s="33"/>
      <c r="F479" s="13">
        <f t="shared" si="100"/>
        <v>0</v>
      </c>
      <c r="G479" s="70" t="s">
        <v>305</v>
      </c>
    </row>
    <row r="480" spans="1:7" s="182" customFormat="1" ht="35.1" customHeight="1">
      <c r="A480" s="136">
        <f t="shared" si="101"/>
        <v>24</v>
      </c>
      <c r="B480" s="103" t="s">
        <v>779</v>
      </c>
      <c r="C480" s="137" t="s">
        <v>23</v>
      </c>
      <c r="D480" s="138">
        <v>3</v>
      </c>
      <c r="E480" s="33"/>
      <c r="F480" s="13">
        <f t="shared" si="100"/>
        <v>0</v>
      </c>
      <c r="G480" s="70" t="s">
        <v>305</v>
      </c>
    </row>
    <row r="481" spans="1:7" s="182" customFormat="1" ht="35.1" customHeight="1">
      <c r="A481" s="136">
        <f t="shared" si="101"/>
        <v>25</v>
      </c>
      <c r="B481" s="103" t="s">
        <v>780</v>
      </c>
      <c r="C481" s="137" t="s">
        <v>23</v>
      </c>
      <c r="D481" s="138">
        <v>4</v>
      </c>
      <c r="E481" s="33"/>
      <c r="F481" s="13">
        <f t="shared" si="100"/>
        <v>0</v>
      </c>
      <c r="G481" s="70" t="s">
        <v>305</v>
      </c>
    </row>
    <row r="482" spans="1:7" s="182" customFormat="1" ht="35.1" customHeight="1">
      <c r="A482" s="136">
        <f t="shared" si="101"/>
        <v>26</v>
      </c>
      <c r="B482" s="103" t="s">
        <v>781</v>
      </c>
      <c r="C482" s="137" t="s">
        <v>23</v>
      </c>
      <c r="D482" s="138">
        <v>4</v>
      </c>
      <c r="E482" s="33"/>
      <c r="F482" s="13">
        <f t="shared" si="100"/>
        <v>0</v>
      </c>
      <c r="G482" s="70" t="s">
        <v>305</v>
      </c>
    </row>
    <row r="483" spans="1:7" s="182" customFormat="1" ht="35.1" customHeight="1">
      <c r="A483" s="136">
        <f t="shared" si="101"/>
        <v>27</v>
      </c>
      <c r="B483" s="103" t="s">
        <v>782</v>
      </c>
      <c r="C483" s="137" t="s">
        <v>23</v>
      </c>
      <c r="D483" s="138">
        <v>4</v>
      </c>
      <c r="E483" s="33"/>
      <c r="F483" s="13">
        <f t="shared" si="100"/>
        <v>0</v>
      </c>
      <c r="G483" s="70" t="s">
        <v>305</v>
      </c>
    </row>
    <row r="484" spans="1:7" s="182" customFormat="1" ht="35.1" customHeight="1">
      <c r="A484" s="136">
        <f t="shared" si="101"/>
        <v>28</v>
      </c>
      <c r="B484" s="103" t="s">
        <v>783</v>
      </c>
      <c r="C484" s="137" t="s">
        <v>23</v>
      </c>
      <c r="D484" s="138">
        <v>3</v>
      </c>
      <c r="E484" s="33"/>
      <c r="F484" s="13">
        <f t="shared" si="100"/>
        <v>0</v>
      </c>
      <c r="G484" s="70" t="s">
        <v>305</v>
      </c>
    </row>
    <row r="485" spans="1:7" s="182" customFormat="1" ht="35.1" customHeight="1">
      <c r="A485" s="136">
        <f t="shared" si="101"/>
        <v>29</v>
      </c>
      <c r="B485" s="103" t="s">
        <v>784</v>
      </c>
      <c r="C485" s="137" t="s">
        <v>23</v>
      </c>
      <c r="D485" s="138">
        <v>4</v>
      </c>
      <c r="E485" s="33"/>
      <c r="F485" s="13">
        <f t="shared" si="100"/>
        <v>0</v>
      </c>
      <c r="G485" s="70" t="s">
        <v>305</v>
      </c>
    </row>
    <row r="486" spans="1:7" s="182" customFormat="1" ht="35.1" customHeight="1">
      <c r="A486" s="136">
        <f t="shared" si="101"/>
        <v>30</v>
      </c>
      <c r="B486" s="103" t="s">
        <v>431</v>
      </c>
      <c r="C486" s="137" t="s">
        <v>23</v>
      </c>
      <c r="D486" s="138">
        <v>1</v>
      </c>
      <c r="E486" s="33"/>
      <c r="F486" s="13">
        <f t="shared" si="100"/>
        <v>0</v>
      </c>
      <c r="G486" s="70" t="s">
        <v>305</v>
      </c>
    </row>
    <row r="487" spans="1:7" s="182" customFormat="1" ht="35.1" customHeight="1">
      <c r="A487" s="136">
        <f t="shared" si="101"/>
        <v>31</v>
      </c>
      <c r="B487" s="103" t="s">
        <v>432</v>
      </c>
      <c r="C487" s="137" t="s">
        <v>23</v>
      </c>
      <c r="D487" s="138">
        <v>1</v>
      </c>
      <c r="E487" s="33"/>
      <c r="F487" s="13">
        <f t="shared" si="100"/>
        <v>0</v>
      </c>
      <c r="G487" s="70" t="s">
        <v>305</v>
      </c>
    </row>
    <row r="488" spans="1:7" s="182" customFormat="1" ht="35.1" customHeight="1">
      <c r="A488" s="136">
        <f t="shared" si="101"/>
        <v>32</v>
      </c>
      <c r="B488" s="139" t="s">
        <v>433</v>
      </c>
      <c r="C488" s="137" t="s">
        <v>23</v>
      </c>
      <c r="D488" s="138">
        <v>3</v>
      </c>
      <c r="E488" s="33"/>
      <c r="F488" s="13">
        <f t="shared" si="100"/>
        <v>0</v>
      </c>
      <c r="G488" s="70" t="s">
        <v>676</v>
      </c>
    </row>
    <row r="489" spans="1:7" s="182" customFormat="1" ht="35.1" customHeight="1">
      <c r="A489" s="136">
        <f t="shared" si="101"/>
        <v>33</v>
      </c>
      <c r="B489" s="140" t="s">
        <v>434</v>
      </c>
      <c r="C489" s="137" t="s">
        <v>23</v>
      </c>
      <c r="D489" s="138">
        <v>2</v>
      </c>
      <c r="E489" s="33"/>
      <c r="F489" s="13">
        <f t="shared" si="100"/>
        <v>0</v>
      </c>
      <c r="G489" s="70" t="s">
        <v>676</v>
      </c>
    </row>
    <row r="490" spans="1:7" s="182" customFormat="1" ht="35.1" customHeight="1">
      <c r="A490" s="136">
        <f t="shared" si="101"/>
        <v>34</v>
      </c>
      <c r="B490" s="140" t="s">
        <v>435</v>
      </c>
      <c r="C490" s="137" t="s">
        <v>23</v>
      </c>
      <c r="D490" s="138">
        <v>1</v>
      </c>
      <c r="E490" s="33"/>
      <c r="F490" s="13">
        <f t="shared" si="100"/>
        <v>0</v>
      </c>
      <c r="G490" s="70" t="s">
        <v>676</v>
      </c>
    </row>
    <row r="491" spans="1:7" s="182" customFormat="1" ht="35.1" customHeight="1">
      <c r="A491" s="136">
        <f t="shared" si="101"/>
        <v>35</v>
      </c>
      <c r="B491" s="140" t="s">
        <v>663</v>
      </c>
      <c r="C491" s="137" t="s">
        <v>23</v>
      </c>
      <c r="D491" s="138">
        <v>8</v>
      </c>
      <c r="E491" s="33"/>
      <c r="F491" s="13">
        <f t="shared" si="100"/>
        <v>0</v>
      </c>
      <c r="G491" s="71" t="s">
        <v>516</v>
      </c>
    </row>
    <row r="492" spans="1:7" s="182" customFormat="1" ht="35.1" customHeight="1">
      <c r="A492" s="136">
        <f t="shared" si="101"/>
        <v>36</v>
      </c>
      <c r="B492" s="140" t="s">
        <v>664</v>
      </c>
      <c r="C492" s="137" t="s">
        <v>23</v>
      </c>
      <c r="D492" s="138">
        <v>2</v>
      </c>
      <c r="E492" s="33"/>
      <c r="F492" s="13">
        <f t="shared" si="100"/>
        <v>0</v>
      </c>
      <c r="G492" s="71" t="s">
        <v>516</v>
      </c>
    </row>
    <row r="493" spans="1:7" s="182" customFormat="1" ht="35.1" customHeight="1">
      <c r="A493" s="136">
        <f t="shared" si="101"/>
        <v>37</v>
      </c>
      <c r="B493" s="140" t="s">
        <v>665</v>
      </c>
      <c r="C493" s="137" t="s">
        <v>23</v>
      </c>
      <c r="D493" s="138">
        <v>3</v>
      </c>
      <c r="E493" s="33"/>
      <c r="F493" s="13">
        <f t="shared" si="100"/>
        <v>0</v>
      </c>
      <c r="G493" s="71"/>
    </row>
    <row r="494" spans="1:7" s="182" customFormat="1" ht="35.1" customHeight="1">
      <c r="A494" s="136">
        <f t="shared" si="101"/>
        <v>38</v>
      </c>
      <c r="B494" s="140" t="s">
        <v>666</v>
      </c>
      <c r="C494" s="137" t="s">
        <v>23</v>
      </c>
      <c r="D494" s="138">
        <v>1</v>
      </c>
      <c r="E494" s="33"/>
      <c r="F494" s="13">
        <f t="shared" si="100"/>
        <v>0</v>
      </c>
      <c r="G494" s="71"/>
    </row>
    <row r="495" spans="1:7" s="182" customFormat="1" ht="35.1" customHeight="1">
      <c r="A495" s="136">
        <f t="shared" si="101"/>
        <v>39</v>
      </c>
      <c r="B495" s="140" t="s">
        <v>667</v>
      </c>
      <c r="C495" s="137" t="s">
        <v>23</v>
      </c>
      <c r="D495" s="138">
        <v>7</v>
      </c>
      <c r="E495" s="33"/>
      <c r="F495" s="13">
        <f t="shared" si="100"/>
        <v>0</v>
      </c>
      <c r="G495" s="72"/>
    </row>
    <row r="496" spans="1:7" s="182" customFormat="1" ht="35.1" customHeight="1">
      <c r="A496" s="136">
        <f t="shared" si="101"/>
        <v>40</v>
      </c>
      <c r="B496" s="140" t="s">
        <v>668</v>
      </c>
      <c r="C496" s="137" t="s">
        <v>23</v>
      </c>
      <c r="D496" s="138">
        <v>1</v>
      </c>
      <c r="E496" s="33"/>
      <c r="F496" s="13">
        <f t="shared" si="100"/>
        <v>0</v>
      </c>
      <c r="G496" s="71"/>
    </row>
    <row r="497" spans="1:7" s="182" customFormat="1" ht="35.1" customHeight="1">
      <c r="A497" s="136">
        <f t="shared" si="101"/>
        <v>41</v>
      </c>
      <c r="B497" s="139" t="s">
        <v>669</v>
      </c>
      <c r="C497" s="137" t="s">
        <v>23</v>
      </c>
      <c r="D497" s="138">
        <v>1</v>
      </c>
      <c r="E497" s="33"/>
      <c r="F497" s="13">
        <f t="shared" si="100"/>
        <v>0</v>
      </c>
      <c r="G497" s="72"/>
    </row>
    <row r="498" spans="1:7" s="182" customFormat="1" ht="35.1" customHeight="1">
      <c r="A498" s="136">
        <f t="shared" si="101"/>
        <v>42</v>
      </c>
      <c r="B498" s="139" t="s">
        <v>660</v>
      </c>
      <c r="C498" s="137" t="s">
        <v>23</v>
      </c>
      <c r="D498" s="138">
        <v>2</v>
      </c>
      <c r="E498" s="33"/>
      <c r="F498" s="13">
        <f t="shared" si="100"/>
        <v>0</v>
      </c>
      <c r="G498" s="70" t="s">
        <v>189</v>
      </c>
    </row>
    <row r="499" spans="1:7" s="182" customFormat="1" ht="35.1" customHeight="1">
      <c r="A499" s="136">
        <f t="shared" si="101"/>
        <v>43</v>
      </c>
      <c r="B499" s="140" t="s">
        <v>670</v>
      </c>
      <c r="C499" s="137" t="s">
        <v>23</v>
      </c>
      <c r="D499" s="138">
        <v>1</v>
      </c>
      <c r="E499" s="33"/>
      <c r="F499" s="13">
        <f t="shared" si="100"/>
        <v>0</v>
      </c>
      <c r="G499" s="72"/>
    </row>
    <row r="500" spans="1:7" s="182" customFormat="1" ht="35.1" customHeight="1">
      <c r="A500" s="136">
        <f t="shared" si="101"/>
        <v>44</v>
      </c>
      <c r="B500" s="140" t="s">
        <v>671</v>
      </c>
      <c r="C500" s="137" t="s">
        <v>23</v>
      </c>
      <c r="D500" s="138">
        <v>8</v>
      </c>
      <c r="E500" s="33"/>
      <c r="F500" s="13">
        <f t="shared" si="100"/>
        <v>0</v>
      </c>
      <c r="G500" s="70"/>
    </row>
    <row r="501" spans="1:7" s="182" customFormat="1" ht="35.1" customHeight="1">
      <c r="A501" s="136">
        <f t="shared" si="101"/>
        <v>45</v>
      </c>
      <c r="B501" s="140" t="s">
        <v>661</v>
      </c>
      <c r="C501" s="137" t="s">
        <v>23</v>
      </c>
      <c r="D501" s="138">
        <v>1</v>
      </c>
      <c r="E501" s="33"/>
      <c r="F501" s="13">
        <f t="shared" si="100"/>
        <v>0</v>
      </c>
      <c r="G501" s="70"/>
    </row>
    <row r="502" spans="1:7" s="182" customFormat="1" ht="35.1" customHeight="1">
      <c r="A502" s="136">
        <f t="shared" si="101"/>
        <v>46</v>
      </c>
      <c r="B502" s="141" t="s">
        <v>785</v>
      </c>
      <c r="C502" s="137" t="s">
        <v>23</v>
      </c>
      <c r="D502" s="138">
        <v>1</v>
      </c>
      <c r="E502" s="33"/>
      <c r="F502" s="13">
        <f t="shared" si="100"/>
        <v>0</v>
      </c>
      <c r="G502" s="70" t="s">
        <v>189</v>
      </c>
    </row>
    <row r="503" spans="1:7" s="182" customFormat="1" ht="35.1" customHeight="1">
      <c r="A503" s="136">
        <f t="shared" si="101"/>
        <v>47</v>
      </c>
      <c r="B503" s="140" t="s">
        <v>672</v>
      </c>
      <c r="C503" s="137" t="s">
        <v>23</v>
      </c>
      <c r="D503" s="138">
        <v>1</v>
      </c>
      <c r="E503" s="33"/>
      <c r="F503" s="13">
        <f t="shared" si="100"/>
        <v>0</v>
      </c>
      <c r="G503" s="71" t="s">
        <v>516</v>
      </c>
    </row>
    <row r="504" spans="1:7" s="182" customFormat="1" ht="35.1" customHeight="1">
      <c r="A504" s="136">
        <f t="shared" si="101"/>
        <v>48</v>
      </c>
      <c r="B504" s="140" t="s">
        <v>436</v>
      </c>
      <c r="C504" s="137" t="s">
        <v>23</v>
      </c>
      <c r="D504" s="138">
        <v>16</v>
      </c>
      <c r="E504" s="14">
        <f>SUM(G505:G506)</f>
        <v>0</v>
      </c>
      <c r="F504" s="13">
        <f t="shared" si="100"/>
        <v>0</v>
      </c>
      <c r="G504" s="70" t="s">
        <v>183</v>
      </c>
    </row>
    <row r="505" spans="1:7" s="182" customFormat="1" ht="35.1" customHeight="1">
      <c r="A505" s="142" t="s">
        <v>48</v>
      </c>
      <c r="B505" s="143" t="s">
        <v>436</v>
      </c>
      <c r="C505" s="144" t="s">
        <v>23</v>
      </c>
      <c r="D505" s="68">
        <v>1</v>
      </c>
      <c r="E505" s="16"/>
      <c r="F505" s="18"/>
      <c r="G505" s="58">
        <f>ROUND(D505*E505,0)</f>
        <v>0</v>
      </c>
    </row>
    <row r="506" spans="1:7" s="182" customFormat="1" ht="35.1" customHeight="1">
      <c r="A506" s="142" t="s">
        <v>48</v>
      </c>
      <c r="B506" s="143" t="s">
        <v>437</v>
      </c>
      <c r="C506" s="144" t="s">
        <v>23</v>
      </c>
      <c r="D506" s="68">
        <v>1</v>
      </c>
      <c r="E506" s="16"/>
      <c r="F506" s="18"/>
      <c r="G506" s="58">
        <f>ROUND(D506*E506,0)</f>
        <v>0</v>
      </c>
    </row>
    <row r="507" spans="1:7" s="182" customFormat="1" ht="35.1" customHeight="1">
      <c r="A507" s="136">
        <f>A504+1</f>
        <v>49</v>
      </c>
      <c r="B507" s="140" t="s">
        <v>662</v>
      </c>
      <c r="C507" s="137" t="s">
        <v>23</v>
      </c>
      <c r="D507" s="138">
        <v>8</v>
      </c>
      <c r="E507" s="14">
        <f>SUM(G508:G509)</f>
        <v>0</v>
      </c>
      <c r="F507" s="13">
        <f t="shared" ref="F507" si="102">ROUND(E507*D507,2)</f>
        <v>0</v>
      </c>
      <c r="G507" s="70" t="s">
        <v>183</v>
      </c>
    </row>
    <row r="508" spans="1:7" s="182" customFormat="1" ht="35.1" customHeight="1">
      <c r="A508" s="142" t="s">
        <v>48</v>
      </c>
      <c r="B508" s="143" t="s">
        <v>662</v>
      </c>
      <c r="C508" s="144" t="s">
        <v>23</v>
      </c>
      <c r="D508" s="68">
        <v>1</v>
      </c>
      <c r="E508" s="16"/>
      <c r="F508" s="18"/>
      <c r="G508" s="58">
        <f>ROUND(D508*E508,0)</f>
        <v>0</v>
      </c>
    </row>
    <row r="509" spans="1:7" s="182" customFormat="1" ht="35.1" customHeight="1">
      <c r="A509" s="142" t="s">
        <v>48</v>
      </c>
      <c r="B509" s="143" t="s">
        <v>437</v>
      </c>
      <c r="C509" s="144" t="s">
        <v>23</v>
      </c>
      <c r="D509" s="68">
        <v>1</v>
      </c>
      <c r="E509" s="16"/>
      <c r="F509" s="18"/>
      <c r="G509" s="58">
        <f>ROUND(D509*E509,0)</f>
        <v>0</v>
      </c>
    </row>
    <row r="510" spans="1:7" s="182" customFormat="1" ht="35.1" customHeight="1">
      <c r="A510" s="136">
        <f>A507+1</f>
        <v>50</v>
      </c>
      <c r="B510" s="139" t="s">
        <v>786</v>
      </c>
      <c r="C510" s="137" t="s">
        <v>23</v>
      </c>
      <c r="D510" s="138">
        <v>8</v>
      </c>
      <c r="E510" s="33"/>
      <c r="F510" s="13">
        <f t="shared" ref="F510:F526" si="103">ROUND(E510*D510,2)</f>
        <v>0</v>
      </c>
      <c r="G510" s="70" t="s">
        <v>305</v>
      </c>
    </row>
    <row r="511" spans="1:7" s="182" customFormat="1" ht="35.1" customHeight="1">
      <c r="A511" s="136">
        <f>A510+1</f>
        <v>51</v>
      </c>
      <c r="B511" s="140" t="s">
        <v>787</v>
      </c>
      <c r="C511" s="137" t="s">
        <v>23</v>
      </c>
      <c r="D511" s="138">
        <v>1</v>
      </c>
      <c r="E511" s="33"/>
      <c r="F511" s="13">
        <f t="shared" si="103"/>
        <v>0</v>
      </c>
      <c r="G511" s="70"/>
    </row>
    <row r="512" spans="1:7" s="182" customFormat="1" ht="35.1" customHeight="1">
      <c r="A512" s="136">
        <f t="shared" ref="A512:A526" si="104">A511+1</f>
        <v>52</v>
      </c>
      <c r="B512" s="139" t="s">
        <v>673</v>
      </c>
      <c r="C512" s="137" t="s">
        <v>23</v>
      </c>
      <c r="D512" s="138">
        <v>1</v>
      </c>
      <c r="E512" s="33"/>
      <c r="F512" s="13">
        <f t="shared" si="103"/>
        <v>0</v>
      </c>
      <c r="G512" s="71" t="s">
        <v>516</v>
      </c>
    </row>
    <row r="513" spans="1:7" s="182" customFormat="1" ht="35.1" customHeight="1">
      <c r="A513" s="136">
        <f t="shared" si="104"/>
        <v>53</v>
      </c>
      <c r="B513" s="139" t="s">
        <v>674</v>
      </c>
      <c r="C513" s="113" t="s">
        <v>23</v>
      </c>
      <c r="D513" s="145">
        <v>4</v>
      </c>
      <c r="E513" s="33"/>
      <c r="F513" s="13">
        <f t="shared" si="103"/>
        <v>0</v>
      </c>
      <c r="G513" s="71" t="s">
        <v>516</v>
      </c>
    </row>
    <row r="514" spans="1:7" s="182" customFormat="1" ht="35.1" customHeight="1">
      <c r="A514" s="136">
        <f t="shared" si="104"/>
        <v>54</v>
      </c>
      <c r="B514" s="139" t="s">
        <v>675</v>
      </c>
      <c r="C514" s="113" t="s">
        <v>23</v>
      </c>
      <c r="D514" s="145">
        <v>1</v>
      </c>
      <c r="E514" s="33"/>
      <c r="F514" s="13">
        <f t="shared" si="103"/>
        <v>0</v>
      </c>
      <c r="G514" s="71" t="s">
        <v>190</v>
      </c>
    </row>
    <row r="515" spans="1:7" s="182" customFormat="1" ht="35.1" customHeight="1">
      <c r="A515" s="136">
        <f>A514+1</f>
        <v>55</v>
      </c>
      <c r="B515" s="140" t="s">
        <v>438</v>
      </c>
      <c r="C515" s="137" t="s">
        <v>23</v>
      </c>
      <c r="D515" s="146">
        <v>1</v>
      </c>
      <c r="E515" s="33"/>
      <c r="F515" s="13">
        <f t="shared" si="103"/>
        <v>0</v>
      </c>
      <c r="G515" s="70" t="s">
        <v>181</v>
      </c>
    </row>
    <row r="516" spans="1:7" s="182" customFormat="1" ht="35.1" customHeight="1">
      <c r="A516" s="136">
        <f t="shared" si="104"/>
        <v>56</v>
      </c>
      <c r="B516" s="140" t="s">
        <v>439</v>
      </c>
      <c r="C516" s="137" t="s">
        <v>23</v>
      </c>
      <c r="D516" s="146">
        <v>1</v>
      </c>
      <c r="E516" s="33"/>
      <c r="F516" s="13">
        <f t="shared" si="103"/>
        <v>0</v>
      </c>
      <c r="G516" s="70" t="s">
        <v>181</v>
      </c>
    </row>
    <row r="517" spans="1:7" s="182" customFormat="1" ht="35.1" customHeight="1">
      <c r="A517" s="136">
        <f t="shared" si="104"/>
        <v>57</v>
      </c>
      <c r="B517" s="140" t="s">
        <v>440</v>
      </c>
      <c r="C517" s="137" t="s">
        <v>23</v>
      </c>
      <c r="D517" s="146">
        <v>1</v>
      </c>
      <c r="E517" s="33"/>
      <c r="F517" s="13">
        <f t="shared" si="103"/>
        <v>0</v>
      </c>
      <c r="G517" s="70" t="s">
        <v>182</v>
      </c>
    </row>
    <row r="518" spans="1:7" s="182" customFormat="1" ht="35.1" customHeight="1">
      <c r="A518" s="136">
        <f t="shared" si="104"/>
        <v>58</v>
      </c>
      <c r="B518" s="140" t="s">
        <v>441</v>
      </c>
      <c r="C518" s="137" t="s">
        <v>23</v>
      </c>
      <c r="D518" s="146">
        <v>1</v>
      </c>
      <c r="E518" s="33"/>
      <c r="F518" s="13">
        <f t="shared" si="103"/>
        <v>0</v>
      </c>
      <c r="G518" s="73"/>
    </row>
    <row r="519" spans="1:7" s="182" customFormat="1" ht="35.1" customHeight="1">
      <c r="A519" s="136">
        <f t="shared" si="104"/>
        <v>59</v>
      </c>
      <c r="B519" s="141" t="s">
        <v>442</v>
      </c>
      <c r="C519" s="137" t="s">
        <v>23</v>
      </c>
      <c r="D519" s="146">
        <v>1</v>
      </c>
      <c r="E519" s="33"/>
      <c r="F519" s="13">
        <f t="shared" si="103"/>
        <v>0</v>
      </c>
      <c r="G519" s="72" t="s">
        <v>191</v>
      </c>
    </row>
    <row r="520" spans="1:7" s="182" customFormat="1" ht="35.1" customHeight="1">
      <c r="A520" s="136">
        <f t="shared" si="104"/>
        <v>60</v>
      </c>
      <c r="B520" s="66" t="s">
        <v>596</v>
      </c>
      <c r="C520" s="113" t="s">
        <v>507</v>
      </c>
      <c r="D520" s="7">
        <v>8</v>
      </c>
      <c r="E520" s="33"/>
      <c r="F520" s="13">
        <f t="shared" si="103"/>
        <v>0</v>
      </c>
      <c r="G520" s="61"/>
    </row>
    <row r="521" spans="1:7" s="182" customFormat="1" ht="35.1" customHeight="1">
      <c r="A521" s="136">
        <f t="shared" si="104"/>
        <v>61</v>
      </c>
      <c r="B521" s="147" t="s">
        <v>443</v>
      </c>
      <c r="C521" s="148" t="s">
        <v>179</v>
      </c>
      <c r="D521" s="130">
        <v>2482</v>
      </c>
      <c r="E521" s="33"/>
      <c r="F521" s="13">
        <f t="shared" si="103"/>
        <v>0</v>
      </c>
      <c r="G521" s="72" t="s">
        <v>515</v>
      </c>
    </row>
    <row r="522" spans="1:7" s="182" customFormat="1" ht="35.1" customHeight="1">
      <c r="A522" s="136">
        <f t="shared" si="104"/>
        <v>62</v>
      </c>
      <c r="B522" s="147" t="s">
        <v>444</v>
      </c>
      <c r="C522" s="148" t="s">
        <v>179</v>
      </c>
      <c r="D522" s="130">
        <v>190</v>
      </c>
      <c r="E522" s="33"/>
      <c r="F522" s="13">
        <f t="shared" si="103"/>
        <v>0</v>
      </c>
      <c r="G522" s="72" t="s">
        <v>188</v>
      </c>
    </row>
    <row r="523" spans="1:7" s="182" customFormat="1" ht="35.1" customHeight="1">
      <c r="A523" s="136">
        <f t="shared" si="104"/>
        <v>63</v>
      </c>
      <c r="B523" s="147" t="s">
        <v>445</v>
      </c>
      <c r="C523" s="148" t="s">
        <v>179</v>
      </c>
      <c r="D523" s="130">
        <v>46</v>
      </c>
      <c r="E523" s="33"/>
      <c r="F523" s="13">
        <f t="shared" si="103"/>
        <v>0</v>
      </c>
      <c r="G523" s="72"/>
    </row>
    <row r="524" spans="1:7" s="182" customFormat="1" ht="35.1" customHeight="1">
      <c r="A524" s="136">
        <f t="shared" si="104"/>
        <v>64</v>
      </c>
      <c r="B524" s="147" t="s">
        <v>446</v>
      </c>
      <c r="C524" s="148" t="s">
        <v>179</v>
      </c>
      <c r="D524" s="130">
        <v>684</v>
      </c>
      <c r="E524" s="33"/>
      <c r="F524" s="13">
        <f t="shared" si="103"/>
        <v>0</v>
      </c>
      <c r="G524" s="72" t="s">
        <v>515</v>
      </c>
    </row>
    <row r="525" spans="1:7" s="182" customFormat="1" ht="35.1" customHeight="1">
      <c r="A525" s="136">
        <f t="shared" si="104"/>
        <v>65</v>
      </c>
      <c r="B525" s="147" t="s">
        <v>447</v>
      </c>
      <c r="C525" s="148" t="s">
        <v>179</v>
      </c>
      <c r="D525" s="130">
        <v>184</v>
      </c>
      <c r="E525" s="33"/>
      <c r="F525" s="13">
        <f t="shared" si="103"/>
        <v>0</v>
      </c>
      <c r="G525" s="72" t="s">
        <v>515</v>
      </c>
    </row>
    <row r="526" spans="1:7" s="182" customFormat="1" ht="35.1" customHeight="1">
      <c r="A526" s="136">
        <f t="shared" si="104"/>
        <v>66</v>
      </c>
      <c r="B526" s="66" t="s">
        <v>553</v>
      </c>
      <c r="C526" s="113" t="s">
        <v>178</v>
      </c>
      <c r="D526" s="130">
        <v>1112</v>
      </c>
      <c r="E526" s="14">
        <f>SUM(G527:G529)</f>
        <v>0</v>
      </c>
      <c r="F526" s="15">
        <f t="shared" si="103"/>
        <v>0</v>
      </c>
      <c r="G526" s="74"/>
    </row>
    <row r="527" spans="1:7" s="186" customFormat="1" ht="35.1" customHeight="1">
      <c r="A527" s="149" t="s">
        <v>48</v>
      </c>
      <c r="B527" s="5" t="s">
        <v>185</v>
      </c>
      <c r="C527" s="150" t="s">
        <v>186</v>
      </c>
      <c r="D527" s="151">
        <v>0.1</v>
      </c>
      <c r="E527" s="16"/>
      <c r="F527" s="34"/>
      <c r="G527" s="75">
        <f>ROUND(E527*D527,0)</f>
        <v>0</v>
      </c>
    </row>
    <row r="528" spans="1:7" s="186" customFormat="1" ht="35.1" customHeight="1">
      <c r="A528" s="149" t="s">
        <v>48</v>
      </c>
      <c r="B528" s="5" t="s">
        <v>187</v>
      </c>
      <c r="C528" s="134" t="s">
        <v>788</v>
      </c>
      <c r="D528" s="152">
        <v>7.0000000000000001E-3</v>
      </c>
      <c r="E528" s="16"/>
      <c r="F528" s="34"/>
      <c r="G528" s="75">
        <f>ROUND(E528*D528,0)</f>
        <v>0</v>
      </c>
    </row>
    <row r="529" spans="1:8" s="186" customFormat="1" ht="35.1" customHeight="1">
      <c r="A529" s="149" t="s">
        <v>48</v>
      </c>
      <c r="B529" s="5" t="s">
        <v>554</v>
      </c>
      <c r="C529" s="150" t="s">
        <v>0</v>
      </c>
      <c r="D529" s="6">
        <v>1</v>
      </c>
      <c r="E529" s="35"/>
      <c r="F529" s="34"/>
      <c r="G529" s="75">
        <f>ROUND(E529*D529,0)</f>
        <v>0</v>
      </c>
    </row>
    <row r="530" spans="1:8" s="182" customFormat="1" ht="35.1" customHeight="1">
      <c r="A530" s="97"/>
      <c r="B530" s="99" t="s">
        <v>24</v>
      </c>
      <c r="C530" s="97"/>
      <c r="D530" s="98"/>
      <c r="E530" s="14"/>
      <c r="F530" s="13">
        <f>SUM(F457:F529)</f>
        <v>0</v>
      </c>
      <c r="G530" s="53"/>
    </row>
    <row r="531" spans="1:8" s="182" customFormat="1" ht="35.1" customHeight="1">
      <c r="A531" s="97"/>
      <c r="B531" s="99"/>
      <c r="C531" s="97"/>
      <c r="D531" s="98"/>
      <c r="E531" s="14"/>
      <c r="F531" s="13"/>
      <c r="G531" s="53"/>
    </row>
    <row r="532" spans="1:8" s="182" customFormat="1" ht="35.1" customHeight="1">
      <c r="A532" s="111" t="s">
        <v>448</v>
      </c>
      <c r="B532" s="112" t="s">
        <v>45</v>
      </c>
      <c r="C532" s="111"/>
      <c r="D532" s="92"/>
      <c r="E532" s="12"/>
      <c r="F532" s="13"/>
      <c r="G532" s="63"/>
    </row>
    <row r="533" spans="1:8" s="187" customFormat="1" ht="35.1" customHeight="1">
      <c r="A533" s="97">
        <v>1</v>
      </c>
      <c r="B533" s="99" t="s">
        <v>531</v>
      </c>
      <c r="C533" s="97" t="s">
        <v>449</v>
      </c>
      <c r="D533" s="98">
        <v>1</v>
      </c>
      <c r="E533" s="14"/>
      <c r="F533" s="13">
        <f t="shared" ref="F533:F554" si="105">ROUND(E533*D533,2)</f>
        <v>0</v>
      </c>
      <c r="G533" s="65"/>
    </row>
    <row r="534" spans="1:8" s="187" customFormat="1" ht="35.1" customHeight="1">
      <c r="A534" s="97">
        <f>A533+1</f>
        <v>2</v>
      </c>
      <c r="B534" s="99" t="s">
        <v>520</v>
      </c>
      <c r="C534" s="97" t="s">
        <v>449</v>
      </c>
      <c r="D534" s="98">
        <v>13</v>
      </c>
      <c r="E534" s="14"/>
      <c r="F534" s="13">
        <f t="shared" si="105"/>
        <v>0</v>
      </c>
      <c r="G534" s="65"/>
    </row>
    <row r="535" spans="1:8" s="187" customFormat="1" ht="35.1" customHeight="1">
      <c r="A535" s="97">
        <f t="shared" ref="A535:A555" si="106">A534+1</f>
        <v>3</v>
      </c>
      <c r="B535" s="99" t="s">
        <v>733</v>
      </c>
      <c r="C535" s="97" t="s">
        <v>450</v>
      </c>
      <c r="D535" s="98">
        <v>8</v>
      </c>
      <c r="E535" s="14"/>
      <c r="F535" s="13">
        <f t="shared" si="105"/>
        <v>0</v>
      </c>
      <c r="G535" s="70" t="s">
        <v>1485</v>
      </c>
    </row>
    <row r="536" spans="1:8" s="187" customFormat="1" ht="35.1" customHeight="1">
      <c r="A536" s="97">
        <f t="shared" si="106"/>
        <v>4</v>
      </c>
      <c r="B536" s="99" t="s">
        <v>521</v>
      </c>
      <c r="C536" s="97" t="s">
        <v>634</v>
      </c>
      <c r="D536" s="98">
        <v>3</v>
      </c>
      <c r="E536" s="15"/>
      <c r="F536" s="13">
        <f t="shared" si="105"/>
        <v>0</v>
      </c>
      <c r="G536" s="65"/>
    </row>
    <row r="537" spans="1:8" s="187" customFormat="1" ht="35.1" customHeight="1">
      <c r="A537" s="97">
        <f t="shared" si="106"/>
        <v>5</v>
      </c>
      <c r="B537" s="99" t="s">
        <v>522</v>
      </c>
      <c r="C537" s="97" t="s">
        <v>634</v>
      </c>
      <c r="D537" s="98">
        <v>2</v>
      </c>
      <c r="E537" s="15"/>
      <c r="F537" s="13">
        <f t="shared" si="105"/>
        <v>0</v>
      </c>
      <c r="G537" s="65"/>
    </row>
    <row r="538" spans="1:8" s="187" customFormat="1" ht="35.1" customHeight="1">
      <c r="A538" s="97">
        <f t="shared" si="106"/>
        <v>6</v>
      </c>
      <c r="B538" s="99" t="s">
        <v>595</v>
      </c>
      <c r="C538" s="97" t="s">
        <v>593</v>
      </c>
      <c r="D538" s="98">
        <v>1</v>
      </c>
      <c r="E538" s="15"/>
      <c r="F538" s="13">
        <f t="shared" si="105"/>
        <v>0</v>
      </c>
      <c r="G538" s="76" t="s">
        <v>594</v>
      </c>
    </row>
    <row r="539" spans="1:8" s="187" customFormat="1" ht="35.1" customHeight="1">
      <c r="A539" s="97">
        <f t="shared" si="106"/>
        <v>7</v>
      </c>
      <c r="B539" s="59" t="s">
        <v>549</v>
      </c>
      <c r="C539" s="153" t="s">
        <v>789</v>
      </c>
      <c r="D539" s="130">
        <v>158</v>
      </c>
      <c r="E539" s="15"/>
      <c r="F539" s="13">
        <f>ROUND(E539*D539,2)</f>
        <v>0</v>
      </c>
      <c r="G539" s="77" t="s">
        <v>532</v>
      </c>
      <c r="H539" s="182"/>
    </row>
    <row r="540" spans="1:8" s="187" customFormat="1" ht="35.1" customHeight="1">
      <c r="A540" s="97">
        <f t="shared" si="106"/>
        <v>8</v>
      </c>
      <c r="B540" s="130" t="s">
        <v>628</v>
      </c>
      <c r="C540" s="153" t="s">
        <v>392</v>
      </c>
      <c r="D540" s="130">
        <v>33</v>
      </c>
      <c r="E540" s="15"/>
      <c r="F540" s="13">
        <f t="shared" si="105"/>
        <v>0</v>
      </c>
      <c r="G540" s="78" t="s">
        <v>629</v>
      </c>
    </row>
    <row r="541" spans="1:8" s="187" customFormat="1" ht="35.1" customHeight="1">
      <c r="A541" s="97">
        <f t="shared" si="106"/>
        <v>9</v>
      </c>
      <c r="B541" s="130" t="s">
        <v>631</v>
      </c>
      <c r="C541" s="153" t="s">
        <v>392</v>
      </c>
      <c r="D541" s="130">
        <v>92</v>
      </c>
      <c r="E541" s="15"/>
      <c r="F541" s="13">
        <f>ROUND(E541*D541,2)</f>
        <v>0</v>
      </c>
      <c r="G541" s="78" t="s">
        <v>630</v>
      </c>
    </row>
    <row r="542" spans="1:8" s="187" customFormat="1" ht="35.1" customHeight="1">
      <c r="A542" s="97">
        <f t="shared" si="106"/>
        <v>10</v>
      </c>
      <c r="B542" s="130" t="s">
        <v>562</v>
      </c>
      <c r="C542" s="153" t="s">
        <v>392</v>
      </c>
      <c r="D542" s="130">
        <v>56</v>
      </c>
      <c r="E542" s="15"/>
      <c r="F542" s="13">
        <f t="shared" si="105"/>
        <v>0</v>
      </c>
      <c r="G542" s="78" t="s">
        <v>632</v>
      </c>
    </row>
    <row r="543" spans="1:8" s="187" customFormat="1" ht="35.1" customHeight="1">
      <c r="A543" s="97">
        <f>A542+1</f>
        <v>11</v>
      </c>
      <c r="B543" s="130" t="s">
        <v>561</v>
      </c>
      <c r="C543" s="153" t="s">
        <v>392</v>
      </c>
      <c r="D543" s="130">
        <v>8</v>
      </c>
      <c r="E543" s="15"/>
      <c r="F543" s="13">
        <f t="shared" si="105"/>
        <v>0</v>
      </c>
      <c r="G543" s="78" t="s">
        <v>632</v>
      </c>
    </row>
    <row r="544" spans="1:8" s="187" customFormat="1" ht="35.1" customHeight="1">
      <c r="A544" s="97">
        <f t="shared" si="106"/>
        <v>12</v>
      </c>
      <c r="B544" s="77" t="s">
        <v>602</v>
      </c>
      <c r="C544" s="153" t="s">
        <v>392</v>
      </c>
      <c r="D544" s="130">
        <v>21</v>
      </c>
      <c r="E544" s="15"/>
      <c r="F544" s="13">
        <f t="shared" si="105"/>
        <v>0</v>
      </c>
      <c r="G544" s="77" t="s">
        <v>599</v>
      </c>
    </row>
    <row r="545" spans="1:7" s="187" customFormat="1" ht="35.1" customHeight="1">
      <c r="A545" s="97">
        <f t="shared" si="106"/>
        <v>13</v>
      </c>
      <c r="B545" s="77" t="s">
        <v>601</v>
      </c>
      <c r="C545" s="153" t="s">
        <v>392</v>
      </c>
      <c r="D545" s="130">
        <v>12</v>
      </c>
      <c r="E545" s="15"/>
      <c r="F545" s="13">
        <f t="shared" ref="F545:F546" si="107">ROUND(E545*D545,2)</f>
        <v>0</v>
      </c>
      <c r="G545" s="77" t="s">
        <v>599</v>
      </c>
    </row>
    <row r="546" spans="1:7" s="187" customFormat="1" ht="35.1" customHeight="1">
      <c r="A546" s="97">
        <f t="shared" si="106"/>
        <v>14</v>
      </c>
      <c r="B546" s="77" t="s">
        <v>600</v>
      </c>
      <c r="C546" s="153" t="s">
        <v>392</v>
      </c>
      <c r="D546" s="130">
        <v>11</v>
      </c>
      <c r="E546" s="15"/>
      <c r="F546" s="13">
        <f t="shared" si="107"/>
        <v>0</v>
      </c>
      <c r="G546" s="77" t="s">
        <v>599</v>
      </c>
    </row>
    <row r="547" spans="1:7" s="187" customFormat="1" ht="35.1" customHeight="1">
      <c r="A547" s="97">
        <f t="shared" si="106"/>
        <v>15</v>
      </c>
      <c r="B547" s="99" t="s">
        <v>528</v>
      </c>
      <c r="C547" s="97" t="s">
        <v>634</v>
      </c>
      <c r="D547" s="154">
        <v>4</v>
      </c>
      <c r="E547" s="15"/>
      <c r="F547" s="13">
        <f t="shared" si="105"/>
        <v>0</v>
      </c>
      <c r="G547" s="77"/>
    </row>
    <row r="548" spans="1:7" s="187" customFormat="1" ht="35.1" customHeight="1">
      <c r="A548" s="97">
        <f t="shared" si="106"/>
        <v>16</v>
      </c>
      <c r="B548" s="130" t="s">
        <v>529</v>
      </c>
      <c r="C548" s="97" t="s">
        <v>392</v>
      </c>
      <c r="D548" s="155">
        <v>3.5</v>
      </c>
      <c r="E548" s="15"/>
      <c r="F548" s="13">
        <f t="shared" si="105"/>
        <v>0</v>
      </c>
      <c r="G548" s="77"/>
    </row>
    <row r="549" spans="1:7" s="187" customFormat="1" ht="35.1" customHeight="1">
      <c r="A549" s="97">
        <f t="shared" si="106"/>
        <v>17</v>
      </c>
      <c r="B549" s="99" t="s">
        <v>527</v>
      </c>
      <c r="C549" s="97" t="s">
        <v>548</v>
      </c>
      <c r="D549" s="154">
        <v>1</v>
      </c>
      <c r="E549" s="15"/>
      <c r="F549" s="13">
        <f t="shared" si="105"/>
        <v>0</v>
      </c>
      <c r="G549" s="77" t="s">
        <v>643</v>
      </c>
    </row>
    <row r="550" spans="1:7" s="187" customFormat="1" ht="35.1" customHeight="1">
      <c r="A550" s="97">
        <f t="shared" si="106"/>
        <v>18</v>
      </c>
      <c r="B550" s="99" t="s">
        <v>550</v>
      </c>
      <c r="C550" s="97" t="s">
        <v>525</v>
      </c>
      <c r="D550" s="154">
        <v>1</v>
      </c>
      <c r="E550" s="36"/>
      <c r="F550" s="13">
        <f t="shared" si="105"/>
        <v>0</v>
      </c>
      <c r="G550" s="77" t="s">
        <v>643</v>
      </c>
    </row>
    <row r="551" spans="1:7" s="187" customFormat="1" ht="35.1" customHeight="1">
      <c r="A551" s="97">
        <f t="shared" si="106"/>
        <v>19</v>
      </c>
      <c r="B551" s="99" t="s">
        <v>551</v>
      </c>
      <c r="C551" s="97" t="s">
        <v>525</v>
      </c>
      <c r="D551" s="154">
        <v>1</v>
      </c>
      <c r="E551" s="36"/>
      <c r="F551" s="13">
        <f t="shared" si="105"/>
        <v>0</v>
      </c>
      <c r="G551" s="77" t="s">
        <v>643</v>
      </c>
    </row>
    <row r="552" spans="1:7" s="187" customFormat="1" ht="35.1" customHeight="1">
      <c r="A552" s="97">
        <f t="shared" si="106"/>
        <v>20</v>
      </c>
      <c r="B552" s="99" t="s">
        <v>523</v>
      </c>
      <c r="C552" s="97" t="s">
        <v>634</v>
      </c>
      <c r="D552" s="154">
        <v>2</v>
      </c>
      <c r="E552" s="15"/>
      <c r="F552" s="13">
        <f>ROUND(E552*D552,2)</f>
        <v>0</v>
      </c>
      <c r="G552" s="77" t="s">
        <v>524</v>
      </c>
    </row>
    <row r="553" spans="1:7" s="187" customFormat="1" ht="35.1" customHeight="1">
      <c r="A553" s="97">
        <f t="shared" si="106"/>
        <v>21</v>
      </c>
      <c r="B553" s="99" t="s">
        <v>552</v>
      </c>
      <c r="C553" s="97" t="s">
        <v>392</v>
      </c>
      <c r="D553" s="130">
        <v>66</v>
      </c>
      <c r="E553" s="36"/>
      <c r="F553" s="13">
        <f t="shared" si="105"/>
        <v>0</v>
      </c>
      <c r="G553" s="77" t="s">
        <v>644</v>
      </c>
    </row>
    <row r="554" spans="1:7" s="187" customFormat="1" ht="35.1" customHeight="1">
      <c r="A554" s="97">
        <f t="shared" si="106"/>
        <v>22</v>
      </c>
      <c r="B554" s="99" t="s">
        <v>546</v>
      </c>
      <c r="C554" s="97" t="s">
        <v>392</v>
      </c>
      <c r="D554" s="130">
        <v>68</v>
      </c>
      <c r="E554" s="36"/>
      <c r="F554" s="13">
        <f t="shared" si="105"/>
        <v>0</v>
      </c>
      <c r="G554" s="77" t="s">
        <v>645</v>
      </c>
    </row>
    <row r="555" spans="1:7" s="182" customFormat="1" ht="35.1" customHeight="1">
      <c r="A555" s="97">
        <f t="shared" si="106"/>
        <v>23</v>
      </c>
      <c r="B555" s="99" t="s">
        <v>451</v>
      </c>
      <c r="C555" s="97" t="s">
        <v>452</v>
      </c>
      <c r="D555" s="98">
        <v>1</v>
      </c>
      <c r="E555" s="14">
        <f>SUM(G556:G559)</f>
        <v>0</v>
      </c>
      <c r="F555" s="13">
        <f t="shared" ref="F555" si="108">ROUND(E555*D555,2)</f>
        <v>0</v>
      </c>
      <c r="G555" s="70" t="s">
        <v>180</v>
      </c>
    </row>
    <row r="556" spans="1:7" s="182" customFormat="1" ht="35.1" customHeight="1">
      <c r="A556" s="156" t="s">
        <v>48</v>
      </c>
      <c r="B556" s="157" t="s">
        <v>547</v>
      </c>
      <c r="C556" s="156" t="s">
        <v>452</v>
      </c>
      <c r="D556" s="108">
        <v>1</v>
      </c>
      <c r="E556" s="17"/>
      <c r="F556" s="18"/>
      <c r="G556" s="58">
        <f>ROUND(D556*E556,0)</f>
        <v>0</v>
      </c>
    </row>
    <row r="557" spans="1:7" s="182" customFormat="1" ht="35.1" customHeight="1">
      <c r="A557" s="102" t="s">
        <v>48</v>
      </c>
      <c r="B557" s="158" t="s">
        <v>81</v>
      </c>
      <c r="C557" s="156" t="s">
        <v>452</v>
      </c>
      <c r="D557" s="158">
        <v>1</v>
      </c>
      <c r="E557" s="22"/>
      <c r="F557" s="18"/>
      <c r="G557" s="58">
        <f t="shared" ref="G557:G564" si="109">ROUND(D557*E557,0)</f>
        <v>0</v>
      </c>
    </row>
    <row r="558" spans="1:7" s="182" customFormat="1" ht="35.1" customHeight="1">
      <c r="A558" s="102" t="s">
        <v>48</v>
      </c>
      <c r="B558" s="158" t="s">
        <v>82</v>
      </c>
      <c r="C558" s="159" t="s">
        <v>23</v>
      </c>
      <c r="D558" s="158">
        <v>7</v>
      </c>
      <c r="E558" s="22"/>
      <c r="F558" s="18"/>
      <c r="G558" s="58">
        <f t="shared" si="109"/>
        <v>0</v>
      </c>
    </row>
    <row r="559" spans="1:7" s="182" customFormat="1" ht="35.1" customHeight="1">
      <c r="A559" s="102" t="s">
        <v>48</v>
      </c>
      <c r="B559" s="158" t="s">
        <v>677</v>
      </c>
      <c r="C559" s="159" t="s">
        <v>23</v>
      </c>
      <c r="D559" s="158">
        <v>7</v>
      </c>
      <c r="E559" s="16"/>
      <c r="F559" s="18"/>
      <c r="G559" s="58">
        <f t="shared" si="109"/>
        <v>0</v>
      </c>
    </row>
    <row r="560" spans="1:7" s="182" customFormat="1" ht="35.1" customHeight="1">
      <c r="A560" s="97">
        <f>A555+1</f>
        <v>24</v>
      </c>
      <c r="B560" s="85" t="s">
        <v>734</v>
      </c>
      <c r="C560" s="160" t="s">
        <v>735</v>
      </c>
      <c r="D560" s="85">
        <v>1</v>
      </c>
      <c r="E560" s="14">
        <f>SUM(G561:G564)</f>
        <v>0</v>
      </c>
      <c r="F560" s="13">
        <f t="shared" ref="F560" si="110">ROUND(E560*D560,2)</f>
        <v>0</v>
      </c>
      <c r="G560" s="61"/>
    </row>
    <row r="561" spans="1:7" s="182" customFormat="1" ht="35.1" customHeight="1">
      <c r="A561" s="156" t="s">
        <v>48</v>
      </c>
      <c r="B561" s="109" t="s">
        <v>453</v>
      </c>
      <c r="C561" s="102" t="s">
        <v>452</v>
      </c>
      <c r="D561" s="108">
        <v>1</v>
      </c>
      <c r="E561" s="16"/>
      <c r="F561" s="18"/>
      <c r="G561" s="58">
        <f t="shared" si="109"/>
        <v>0</v>
      </c>
    </row>
    <row r="562" spans="1:7" s="182" customFormat="1" ht="35.1" customHeight="1">
      <c r="A562" s="102" t="s">
        <v>48</v>
      </c>
      <c r="B562" s="109" t="s">
        <v>454</v>
      </c>
      <c r="C562" s="102" t="s">
        <v>452</v>
      </c>
      <c r="D562" s="108">
        <v>2</v>
      </c>
      <c r="E562" s="16"/>
      <c r="F562" s="18"/>
      <c r="G562" s="58">
        <f t="shared" si="109"/>
        <v>0</v>
      </c>
    </row>
    <row r="563" spans="1:7" s="182" customFormat="1" ht="35.1" customHeight="1">
      <c r="A563" s="102" t="s">
        <v>48</v>
      </c>
      <c r="B563" s="109" t="s">
        <v>582</v>
      </c>
      <c r="C563" s="102" t="s">
        <v>452</v>
      </c>
      <c r="D563" s="108">
        <v>1</v>
      </c>
      <c r="E563" s="16"/>
      <c r="F563" s="18"/>
      <c r="G563" s="58">
        <f t="shared" si="109"/>
        <v>0</v>
      </c>
    </row>
    <row r="564" spans="1:7" s="182" customFormat="1" ht="35.1" customHeight="1">
      <c r="A564" s="102" t="s">
        <v>48</v>
      </c>
      <c r="B564" s="109" t="s">
        <v>455</v>
      </c>
      <c r="C564" s="102" t="s">
        <v>450</v>
      </c>
      <c r="D564" s="108">
        <v>1</v>
      </c>
      <c r="E564" s="16"/>
      <c r="F564" s="18"/>
      <c r="G564" s="58">
        <f t="shared" si="109"/>
        <v>0</v>
      </c>
    </row>
    <row r="565" spans="1:7" s="182" customFormat="1" ht="35.1" customHeight="1">
      <c r="A565" s="97">
        <f>A560+1</f>
        <v>25</v>
      </c>
      <c r="B565" s="59" t="s">
        <v>626</v>
      </c>
      <c r="C565" s="160" t="s">
        <v>13</v>
      </c>
      <c r="D565" s="98">
        <v>1</v>
      </c>
      <c r="E565" s="33"/>
      <c r="F565" s="13">
        <f t="shared" ref="F565:F575" si="111">ROUND(E565*D565,2)</f>
        <v>0</v>
      </c>
      <c r="G565" s="61"/>
    </row>
    <row r="566" spans="1:7" s="182" customFormat="1" ht="35.1" customHeight="1">
      <c r="A566" s="97">
        <f t="shared" ref="A566:A575" si="112">A565+1</f>
        <v>26</v>
      </c>
      <c r="B566" s="66" t="s">
        <v>597</v>
      </c>
      <c r="C566" s="113" t="s">
        <v>7</v>
      </c>
      <c r="D566" s="7">
        <v>8</v>
      </c>
      <c r="E566" s="36"/>
      <c r="F566" s="13">
        <f t="shared" si="111"/>
        <v>0</v>
      </c>
      <c r="G566" s="61"/>
    </row>
    <row r="567" spans="1:7" s="182" customFormat="1" ht="35.1" customHeight="1">
      <c r="A567" s="97">
        <f t="shared" si="112"/>
        <v>27</v>
      </c>
      <c r="B567" s="66" t="s">
        <v>456</v>
      </c>
      <c r="C567" s="113" t="s">
        <v>7</v>
      </c>
      <c r="D567" s="7">
        <v>8</v>
      </c>
      <c r="E567" s="36"/>
      <c r="F567" s="13">
        <f t="shared" si="111"/>
        <v>0</v>
      </c>
      <c r="G567" s="61"/>
    </row>
    <row r="568" spans="1:7" s="182" customFormat="1" ht="35.1" customHeight="1">
      <c r="A568" s="97">
        <f t="shared" si="112"/>
        <v>28</v>
      </c>
      <c r="B568" s="66" t="s">
        <v>526</v>
      </c>
      <c r="C568" s="113" t="s">
        <v>7</v>
      </c>
      <c r="D568" s="7">
        <v>1</v>
      </c>
      <c r="E568" s="36"/>
      <c r="F568" s="13">
        <f t="shared" si="111"/>
        <v>0</v>
      </c>
      <c r="G568" s="61"/>
    </row>
    <row r="569" spans="1:7" s="182" customFormat="1" ht="35.1" customHeight="1">
      <c r="A569" s="97">
        <f t="shared" si="112"/>
        <v>29</v>
      </c>
      <c r="B569" s="66" t="s">
        <v>598</v>
      </c>
      <c r="C569" s="113" t="s">
        <v>7</v>
      </c>
      <c r="D569" s="7">
        <v>8</v>
      </c>
      <c r="E569" s="36"/>
      <c r="F569" s="13">
        <f t="shared" si="111"/>
        <v>0</v>
      </c>
      <c r="G569" s="61"/>
    </row>
    <row r="570" spans="1:7" s="182" customFormat="1" ht="35.1" customHeight="1">
      <c r="A570" s="97">
        <f t="shared" si="112"/>
        <v>30</v>
      </c>
      <c r="B570" s="66" t="s">
        <v>530</v>
      </c>
      <c r="C570" s="113" t="s">
        <v>177</v>
      </c>
      <c r="D570" s="7">
        <v>1</v>
      </c>
      <c r="E570" s="33"/>
      <c r="F570" s="13">
        <f t="shared" si="111"/>
        <v>0</v>
      </c>
      <c r="G570" s="61"/>
    </row>
    <row r="571" spans="1:7" s="182" customFormat="1" ht="35.1" customHeight="1">
      <c r="A571" s="97">
        <f t="shared" si="112"/>
        <v>31</v>
      </c>
      <c r="B571" s="66" t="s">
        <v>633</v>
      </c>
      <c r="C571" s="153" t="s">
        <v>788</v>
      </c>
      <c r="D571" s="7">
        <v>6</v>
      </c>
      <c r="E571" s="33"/>
      <c r="F571" s="13">
        <f t="shared" si="111"/>
        <v>0</v>
      </c>
      <c r="G571" s="61"/>
    </row>
    <row r="572" spans="1:7" s="182" customFormat="1" ht="35.1" customHeight="1">
      <c r="A572" s="97">
        <f t="shared" si="112"/>
        <v>32</v>
      </c>
      <c r="B572" s="66" t="s">
        <v>640</v>
      </c>
      <c r="C572" s="113" t="s">
        <v>641</v>
      </c>
      <c r="D572" s="7">
        <v>63</v>
      </c>
      <c r="E572" s="33"/>
      <c r="F572" s="13">
        <f t="shared" si="111"/>
        <v>0</v>
      </c>
      <c r="G572" s="61"/>
    </row>
    <row r="573" spans="1:7" s="182" customFormat="1" ht="35.1" customHeight="1">
      <c r="A573" s="97">
        <f>A572+1</f>
        <v>33</v>
      </c>
      <c r="B573" s="66" t="s">
        <v>790</v>
      </c>
      <c r="C573" s="113" t="s">
        <v>534</v>
      </c>
      <c r="D573" s="7">
        <v>1</v>
      </c>
      <c r="E573" s="33"/>
      <c r="F573" s="13">
        <f t="shared" si="111"/>
        <v>0</v>
      </c>
      <c r="G573" s="61"/>
    </row>
    <row r="574" spans="1:7" s="182" customFormat="1" ht="35.1" customHeight="1">
      <c r="A574" s="97">
        <f t="shared" si="112"/>
        <v>34</v>
      </c>
      <c r="B574" s="66" t="s">
        <v>535</v>
      </c>
      <c r="C574" s="113" t="s">
        <v>534</v>
      </c>
      <c r="D574" s="7">
        <v>18</v>
      </c>
      <c r="E574" s="33"/>
      <c r="F574" s="13">
        <f t="shared" si="111"/>
        <v>0</v>
      </c>
      <c r="G574" s="61"/>
    </row>
    <row r="575" spans="1:7" s="182" customFormat="1" ht="35.1" customHeight="1">
      <c r="A575" s="97">
        <f t="shared" si="112"/>
        <v>35</v>
      </c>
      <c r="B575" s="66" t="s">
        <v>723</v>
      </c>
      <c r="C575" s="153" t="s">
        <v>791</v>
      </c>
      <c r="D575" s="7">
        <v>15</v>
      </c>
      <c r="E575" s="33"/>
      <c r="F575" s="13">
        <f t="shared" si="111"/>
        <v>0</v>
      </c>
      <c r="G575" s="61"/>
    </row>
    <row r="576" spans="1:7" s="182" customFormat="1" ht="35.1" customHeight="1">
      <c r="A576" s="97"/>
      <c r="B576" s="99" t="s">
        <v>54</v>
      </c>
      <c r="C576" s="97"/>
      <c r="D576" s="57"/>
      <c r="E576" s="13"/>
      <c r="F576" s="13">
        <f>SUM(F533:F575)</f>
        <v>0</v>
      </c>
      <c r="G576" s="65"/>
    </row>
    <row r="577" spans="1:7" s="182" customFormat="1" ht="35.1" customHeight="1">
      <c r="A577" s="97"/>
      <c r="B577" s="99"/>
      <c r="C577" s="97"/>
      <c r="D577" s="57"/>
      <c r="E577" s="13"/>
      <c r="F577" s="13"/>
      <c r="G577" s="65"/>
    </row>
    <row r="578" spans="1:7" s="182" customFormat="1" ht="35.1" customHeight="1">
      <c r="A578" s="161" t="s">
        <v>69</v>
      </c>
      <c r="B578" s="162" t="s">
        <v>70</v>
      </c>
      <c r="C578" s="79"/>
      <c r="D578" s="163"/>
      <c r="E578" s="37"/>
      <c r="F578" s="37"/>
      <c r="G578" s="79"/>
    </row>
    <row r="579" spans="1:7" s="182" customFormat="1" ht="35.1" customHeight="1">
      <c r="A579" s="79" t="s">
        <v>565</v>
      </c>
      <c r="B579" s="84" t="str">
        <f>B586</f>
        <v>電氣設備工程</v>
      </c>
      <c r="C579" s="79" t="s">
        <v>59</v>
      </c>
      <c r="D579" s="163">
        <v>1</v>
      </c>
      <c r="E579" s="37"/>
      <c r="F579" s="38">
        <f t="shared" ref="F579:F583" si="113">ROUND(E579*D579,2)</f>
        <v>0</v>
      </c>
      <c r="G579" s="79"/>
    </row>
    <row r="580" spans="1:7" s="182" customFormat="1" ht="35.1" customHeight="1">
      <c r="A580" s="79" t="s">
        <v>566</v>
      </c>
      <c r="B580" s="84" t="str">
        <f>B1023</f>
        <v>弱電設備工程</v>
      </c>
      <c r="C580" s="79" t="s">
        <v>59</v>
      </c>
      <c r="D580" s="163">
        <v>1</v>
      </c>
      <c r="E580" s="37"/>
      <c r="F580" s="38">
        <f t="shared" si="113"/>
        <v>0</v>
      </c>
      <c r="G580" s="79"/>
    </row>
    <row r="581" spans="1:7" s="182" customFormat="1" ht="35.1" customHeight="1">
      <c r="A581" s="79" t="s">
        <v>567</v>
      </c>
      <c r="B581" s="84" t="str">
        <f>B1220</f>
        <v>給水設備工程</v>
      </c>
      <c r="C581" s="79" t="s">
        <v>59</v>
      </c>
      <c r="D581" s="163">
        <v>1</v>
      </c>
      <c r="E581" s="37"/>
      <c r="F581" s="38">
        <f t="shared" si="113"/>
        <v>0</v>
      </c>
      <c r="G581" s="79"/>
    </row>
    <row r="582" spans="1:7" s="182" customFormat="1" ht="35.1" customHeight="1">
      <c r="A582" s="79" t="s">
        <v>568</v>
      </c>
      <c r="B582" s="84" t="str">
        <f>B1313</f>
        <v>排水設備工程</v>
      </c>
      <c r="C582" s="79" t="s">
        <v>59</v>
      </c>
      <c r="D582" s="163">
        <v>1</v>
      </c>
      <c r="E582" s="37"/>
      <c r="F582" s="38">
        <f t="shared" si="113"/>
        <v>0</v>
      </c>
      <c r="G582" s="79"/>
    </row>
    <row r="583" spans="1:7" s="182" customFormat="1" ht="35.1" customHeight="1">
      <c r="A583" s="79" t="s">
        <v>569</v>
      </c>
      <c r="B583" s="84" t="str">
        <f>B1384</f>
        <v>消防設備工程</v>
      </c>
      <c r="C583" s="79" t="s">
        <v>59</v>
      </c>
      <c r="D583" s="163">
        <v>1</v>
      </c>
      <c r="E583" s="37"/>
      <c r="F583" s="38">
        <f t="shared" si="113"/>
        <v>0</v>
      </c>
      <c r="G583" s="79"/>
    </row>
    <row r="584" spans="1:7" s="182" customFormat="1" ht="35.1" customHeight="1">
      <c r="A584" s="79"/>
      <c r="B584" s="84" t="s">
        <v>196</v>
      </c>
      <c r="C584" s="79"/>
      <c r="D584" s="163"/>
      <c r="E584" s="37"/>
      <c r="F584" s="38">
        <f>SUM(F579:F583)</f>
        <v>0</v>
      </c>
      <c r="G584" s="79"/>
    </row>
    <row r="585" spans="1:7" s="182" customFormat="1" ht="35.1" customHeight="1">
      <c r="A585" s="79"/>
      <c r="B585" s="84"/>
      <c r="C585" s="79"/>
      <c r="D585" s="163"/>
      <c r="E585" s="37"/>
      <c r="F585" s="39"/>
      <c r="G585" s="79"/>
    </row>
    <row r="586" spans="1:7" s="182" customFormat="1" ht="35.1" customHeight="1">
      <c r="A586" s="79" t="s">
        <v>570</v>
      </c>
      <c r="B586" s="164" t="s">
        <v>793</v>
      </c>
      <c r="C586" s="79"/>
      <c r="D586" s="163"/>
      <c r="E586" s="37"/>
      <c r="F586" s="39"/>
      <c r="G586" s="79"/>
    </row>
    <row r="587" spans="1:7" s="182" customFormat="1" ht="35.1" customHeight="1">
      <c r="A587" s="165" t="s">
        <v>57</v>
      </c>
      <c r="B587" s="164" t="s">
        <v>794</v>
      </c>
      <c r="C587" s="79" t="s">
        <v>197</v>
      </c>
      <c r="D587" s="163">
        <v>1</v>
      </c>
      <c r="E587" s="37"/>
      <c r="F587" s="38">
        <f t="shared" ref="F587:F594" si="114">ROUND(E587*D587,2)</f>
        <v>0</v>
      </c>
      <c r="G587" s="79"/>
    </row>
    <row r="588" spans="1:7" s="182" customFormat="1" ht="35.1" customHeight="1">
      <c r="A588" s="165" t="s">
        <v>198</v>
      </c>
      <c r="B588" s="164" t="s">
        <v>795</v>
      </c>
      <c r="C588" s="79" t="s">
        <v>197</v>
      </c>
      <c r="D588" s="163">
        <v>1</v>
      </c>
      <c r="E588" s="37"/>
      <c r="F588" s="38">
        <f t="shared" si="114"/>
        <v>0</v>
      </c>
      <c r="G588" s="79"/>
    </row>
    <row r="589" spans="1:7" s="182" customFormat="1" ht="35.1" customHeight="1">
      <c r="A589" s="165" t="s">
        <v>62</v>
      </c>
      <c r="B589" s="164" t="s">
        <v>796</v>
      </c>
      <c r="C589" s="79" t="s">
        <v>197</v>
      </c>
      <c r="D589" s="163">
        <v>1</v>
      </c>
      <c r="E589" s="37"/>
      <c r="F589" s="38">
        <f t="shared" si="114"/>
        <v>0</v>
      </c>
      <c r="G589" s="79"/>
    </row>
    <row r="590" spans="1:7" s="182" customFormat="1" ht="35.1" customHeight="1">
      <c r="A590" s="165" t="s">
        <v>64</v>
      </c>
      <c r="B590" s="164" t="s">
        <v>797</v>
      </c>
      <c r="C590" s="79" t="s">
        <v>197</v>
      </c>
      <c r="D590" s="163">
        <v>1</v>
      </c>
      <c r="E590" s="37"/>
      <c r="F590" s="38">
        <f t="shared" si="114"/>
        <v>0</v>
      </c>
      <c r="G590" s="79"/>
    </row>
    <row r="591" spans="1:7" s="182" customFormat="1" ht="35.1" customHeight="1">
      <c r="A591" s="165" t="s">
        <v>66</v>
      </c>
      <c r="B591" s="164" t="s">
        <v>798</v>
      </c>
      <c r="C591" s="79" t="s">
        <v>197</v>
      </c>
      <c r="D591" s="163">
        <v>1</v>
      </c>
      <c r="E591" s="37"/>
      <c r="F591" s="38">
        <f t="shared" si="114"/>
        <v>0</v>
      </c>
      <c r="G591" s="79"/>
    </row>
    <row r="592" spans="1:7" s="182" customFormat="1" ht="35.1" customHeight="1">
      <c r="A592" s="165" t="s">
        <v>68</v>
      </c>
      <c r="B592" s="164" t="s">
        <v>799</v>
      </c>
      <c r="C592" s="79" t="s">
        <v>197</v>
      </c>
      <c r="D592" s="163">
        <v>1</v>
      </c>
      <c r="E592" s="37"/>
      <c r="F592" s="38">
        <f t="shared" si="114"/>
        <v>0</v>
      </c>
      <c r="G592" s="79"/>
    </row>
    <row r="593" spans="1:7" s="182" customFormat="1" ht="35.1" customHeight="1">
      <c r="A593" s="166" t="s">
        <v>199</v>
      </c>
      <c r="B593" s="167" t="s">
        <v>162</v>
      </c>
      <c r="C593" s="79" t="s">
        <v>197</v>
      </c>
      <c r="D593" s="163">
        <v>1</v>
      </c>
      <c r="E593" s="37"/>
      <c r="F593" s="38">
        <f t="shared" si="114"/>
        <v>0</v>
      </c>
      <c r="G593" s="79"/>
    </row>
    <row r="594" spans="1:7" s="182" customFormat="1" ht="35.1" customHeight="1">
      <c r="A594" s="166" t="s">
        <v>200</v>
      </c>
      <c r="B594" s="167" t="s">
        <v>800</v>
      </c>
      <c r="C594" s="79" t="s">
        <v>197</v>
      </c>
      <c r="D594" s="163">
        <v>1</v>
      </c>
      <c r="E594" s="37"/>
      <c r="F594" s="38">
        <f t="shared" si="114"/>
        <v>0</v>
      </c>
      <c r="G594" s="79"/>
    </row>
    <row r="595" spans="1:7" s="182" customFormat="1" ht="35.1" customHeight="1">
      <c r="A595" s="79"/>
      <c r="B595" s="164" t="s">
        <v>801</v>
      </c>
      <c r="C595" s="79"/>
      <c r="D595" s="163"/>
      <c r="E595" s="37"/>
      <c r="F595" s="38">
        <f>SUM(F587:F594)</f>
        <v>0</v>
      </c>
      <c r="G595" s="79"/>
    </row>
    <row r="596" spans="1:7" s="182" customFormat="1" ht="35.1" customHeight="1">
      <c r="A596" s="79"/>
      <c r="B596" s="164"/>
      <c r="C596" s="79"/>
      <c r="D596" s="163"/>
      <c r="E596" s="37"/>
      <c r="F596" s="39"/>
      <c r="G596" s="79"/>
    </row>
    <row r="597" spans="1:7" s="182" customFormat="1" ht="35.1" customHeight="1">
      <c r="A597" s="168" t="s">
        <v>570</v>
      </c>
      <c r="B597" s="169" t="s">
        <v>802</v>
      </c>
      <c r="C597" s="79"/>
      <c r="D597" s="163"/>
      <c r="E597" s="37"/>
      <c r="F597" s="39"/>
      <c r="G597" s="80"/>
    </row>
    <row r="598" spans="1:7" s="182" customFormat="1" ht="35.1" customHeight="1">
      <c r="A598" s="165" t="s">
        <v>57</v>
      </c>
      <c r="B598" s="164" t="s">
        <v>803</v>
      </c>
      <c r="C598" s="79"/>
      <c r="D598" s="163"/>
      <c r="E598" s="37"/>
      <c r="F598" s="39"/>
      <c r="G598" s="80"/>
    </row>
    <row r="599" spans="1:7" s="182" customFormat="1" ht="35.1" customHeight="1">
      <c r="A599" s="165" t="s">
        <v>201</v>
      </c>
      <c r="B599" s="164" t="s">
        <v>804</v>
      </c>
      <c r="C599" s="79"/>
      <c r="D599" s="163"/>
      <c r="E599" s="37"/>
      <c r="F599" s="39"/>
      <c r="G599" s="80"/>
    </row>
    <row r="600" spans="1:7" s="182" customFormat="1" ht="35.1" customHeight="1">
      <c r="A600" s="165" t="s">
        <v>202</v>
      </c>
      <c r="B600" s="164" t="s">
        <v>805</v>
      </c>
      <c r="C600" s="79" t="s">
        <v>184</v>
      </c>
      <c r="D600" s="163">
        <v>1</v>
      </c>
      <c r="E600" s="37"/>
      <c r="F600" s="38">
        <f t="shared" ref="F600:F605" si="115">ROUND(E600*D600,2)</f>
        <v>0</v>
      </c>
      <c r="G600" s="80" t="s">
        <v>310</v>
      </c>
    </row>
    <row r="601" spans="1:7" s="182" customFormat="1" ht="35.1" customHeight="1">
      <c r="A601" s="165" t="s">
        <v>83</v>
      </c>
      <c r="B601" s="164" t="s">
        <v>806</v>
      </c>
      <c r="C601" s="79" t="s">
        <v>203</v>
      </c>
      <c r="D601" s="163">
        <v>1</v>
      </c>
      <c r="E601" s="37"/>
      <c r="F601" s="38">
        <f t="shared" si="115"/>
        <v>0</v>
      </c>
      <c r="G601" s="80" t="s">
        <v>311</v>
      </c>
    </row>
    <row r="602" spans="1:7" s="182" customFormat="1" ht="35.1" customHeight="1">
      <c r="A602" s="165" t="s">
        <v>84</v>
      </c>
      <c r="B602" s="164" t="s">
        <v>807</v>
      </c>
      <c r="C602" s="79" t="s">
        <v>203</v>
      </c>
      <c r="D602" s="163">
        <v>1</v>
      </c>
      <c r="E602" s="37"/>
      <c r="F602" s="38">
        <f t="shared" si="115"/>
        <v>0</v>
      </c>
      <c r="G602" s="80" t="s">
        <v>311</v>
      </c>
    </row>
    <row r="603" spans="1:7" s="182" customFormat="1" ht="35.1" customHeight="1">
      <c r="A603" s="165" t="s">
        <v>85</v>
      </c>
      <c r="B603" s="164" t="s">
        <v>808</v>
      </c>
      <c r="C603" s="79" t="s">
        <v>204</v>
      </c>
      <c r="D603" s="163">
        <v>1</v>
      </c>
      <c r="E603" s="37"/>
      <c r="F603" s="38">
        <f t="shared" si="115"/>
        <v>0</v>
      </c>
      <c r="G603" s="80"/>
    </row>
    <row r="604" spans="1:7" s="182" customFormat="1" ht="35.1" customHeight="1">
      <c r="A604" s="165" t="s">
        <v>86</v>
      </c>
      <c r="B604" s="164" t="s">
        <v>809</v>
      </c>
      <c r="C604" s="79" t="s">
        <v>204</v>
      </c>
      <c r="D604" s="163">
        <v>1</v>
      </c>
      <c r="E604" s="37"/>
      <c r="F604" s="38">
        <f t="shared" si="115"/>
        <v>0</v>
      </c>
      <c r="G604" s="80"/>
    </row>
    <row r="605" spans="1:7" s="182" customFormat="1" ht="35.1" customHeight="1">
      <c r="A605" s="165" t="s">
        <v>87</v>
      </c>
      <c r="B605" s="164" t="s">
        <v>810</v>
      </c>
      <c r="C605" s="79" t="s">
        <v>204</v>
      </c>
      <c r="D605" s="163">
        <v>1</v>
      </c>
      <c r="E605" s="37"/>
      <c r="F605" s="38">
        <f t="shared" si="115"/>
        <v>0</v>
      </c>
      <c r="G605" s="80"/>
    </row>
    <row r="606" spans="1:7" s="182" customFormat="1" ht="35.1" customHeight="1">
      <c r="A606" s="165"/>
      <c r="B606" s="164"/>
      <c r="C606" s="79"/>
      <c r="D606" s="163"/>
      <c r="E606" s="37"/>
      <c r="F606" s="39"/>
      <c r="G606" s="80"/>
    </row>
    <row r="607" spans="1:7" s="182" customFormat="1" ht="35.1" customHeight="1">
      <c r="A607" s="165" t="s">
        <v>205</v>
      </c>
      <c r="B607" s="164" t="s">
        <v>811</v>
      </c>
      <c r="C607" s="79"/>
      <c r="D607" s="163"/>
      <c r="E607" s="37"/>
      <c r="F607" s="39"/>
      <c r="G607" s="80"/>
    </row>
    <row r="608" spans="1:7" s="182" customFormat="1" ht="35.1" customHeight="1">
      <c r="A608" s="165" t="s">
        <v>206</v>
      </c>
      <c r="B608" s="164" t="s">
        <v>812</v>
      </c>
      <c r="C608" s="79" t="s">
        <v>207</v>
      </c>
      <c r="D608" s="163">
        <v>2</v>
      </c>
      <c r="E608" s="37"/>
      <c r="F608" s="38">
        <f t="shared" ref="F608:F615" si="116">ROUND(E608*D608,2)</f>
        <v>0</v>
      </c>
      <c r="G608" s="80" t="s">
        <v>310</v>
      </c>
    </row>
    <row r="609" spans="1:7" s="182" customFormat="1" ht="35.1" customHeight="1">
      <c r="A609" s="165" t="s">
        <v>83</v>
      </c>
      <c r="B609" s="164" t="s">
        <v>813</v>
      </c>
      <c r="C609" s="79" t="s">
        <v>203</v>
      </c>
      <c r="D609" s="163">
        <v>1</v>
      </c>
      <c r="E609" s="37"/>
      <c r="F609" s="38">
        <f t="shared" si="116"/>
        <v>0</v>
      </c>
      <c r="G609" s="80"/>
    </row>
    <row r="610" spans="1:7" s="182" customFormat="1" ht="35.1" customHeight="1">
      <c r="A610" s="165" t="s">
        <v>84</v>
      </c>
      <c r="B610" s="164" t="s">
        <v>814</v>
      </c>
      <c r="C610" s="79" t="s">
        <v>203</v>
      </c>
      <c r="D610" s="163">
        <v>1</v>
      </c>
      <c r="E610" s="37"/>
      <c r="F610" s="38">
        <f t="shared" si="116"/>
        <v>0</v>
      </c>
      <c r="G610" s="80"/>
    </row>
    <row r="611" spans="1:7" s="182" customFormat="1" ht="35.1" customHeight="1">
      <c r="A611" s="165" t="s">
        <v>85</v>
      </c>
      <c r="B611" s="164" t="s">
        <v>815</v>
      </c>
      <c r="C611" s="79" t="s">
        <v>203</v>
      </c>
      <c r="D611" s="163">
        <v>1</v>
      </c>
      <c r="E611" s="37"/>
      <c r="F611" s="38">
        <f t="shared" si="116"/>
        <v>0</v>
      </c>
      <c r="G611" s="80" t="s">
        <v>311</v>
      </c>
    </row>
    <row r="612" spans="1:7" s="182" customFormat="1" ht="35.1" customHeight="1">
      <c r="A612" s="165" t="s">
        <v>86</v>
      </c>
      <c r="B612" s="164" t="s">
        <v>816</v>
      </c>
      <c r="C612" s="79" t="s">
        <v>203</v>
      </c>
      <c r="D612" s="163">
        <v>1</v>
      </c>
      <c r="E612" s="37"/>
      <c r="F612" s="38">
        <f t="shared" si="116"/>
        <v>0</v>
      </c>
      <c r="G612" s="80" t="s">
        <v>311</v>
      </c>
    </row>
    <row r="613" spans="1:7" s="182" customFormat="1" ht="35.1" customHeight="1">
      <c r="A613" s="165" t="s">
        <v>87</v>
      </c>
      <c r="B613" s="164" t="s">
        <v>808</v>
      </c>
      <c r="C613" s="79" t="s">
        <v>204</v>
      </c>
      <c r="D613" s="163">
        <v>2</v>
      </c>
      <c r="E613" s="37"/>
      <c r="F613" s="38">
        <f t="shared" si="116"/>
        <v>0</v>
      </c>
      <c r="G613" s="80"/>
    </row>
    <row r="614" spans="1:7" s="182" customFormat="1" ht="35.1" customHeight="1">
      <c r="A614" s="165" t="s">
        <v>88</v>
      </c>
      <c r="B614" s="164" t="s">
        <v>809</v>
      </c>
      <c r="C614" s="79" t="s">
        <v>204</v>
      </c>
      <c r="D614" s="163">
        <v>2</v>
      </c>
      <c r="E614" s="37"/>
      <c r="F614" s="38">
        <f t="shared" si="116"/>
        <v>0</v>
      </c>
      <c r="G614" s="80"/>
    </row>
    <row r="615" spans="1:7" s="182" customFormat="1" ht="35.1" customHeight="1">
      <c r="A615" s="165" t="s">
        <v>89</v>
      </c>
      <c r="B615" s="164" t="s">
        <v>810</v>
      </c>
      <c r="C615" s="79" t="s">
        <v>204</v>
      </c>
      <c r="D615" s="163">
        <v>2</v>
      </c>
      <c r="E615" s="37"/>
      <c r="F615" s="38">
        <f t="shared" si="116"/>
        <v>0</v>
      </c>
      <c r="G615" s="80"/>
    </row>
    <row r="616" spans="1:7" s="182" customFormat="1" ht="35.1" customHeight="1">
      <c r="A616" s="165"/>
      <c r="B616" s="164"/>
      <c r="C616" s="79"/>
      <c r="D616" s="163"/>
      <c r="E616" s="37"/>
      <c r="F616" s="39"/>
      <c r="G616" s="80"/>
    </row>
    <row r="617" spans="1:7" s="182" customFormat="1" ht="35.1" customHeight="1">
      <c r="A617" s="165" t="s">
        <v>208</v>
      </c>
      <c r="B617" s="164" t="s">
        <v>817</v>
      </c>
      <c r="C617" s="79"/>
      <c r="D617" s="163"/>
      <c r="E617" s="37"/>
      <c r="F617" s="39"/>
      <c r="G617" s="80"/>
    </row>
    <row r="618" spans="1:7" s="182" customFormat="1" ht="35.1" customHeight="1">
      <c r="A618" s="165" t="s">
        <v>206</v>
      </c>
      <c r="B618" s="164" t="s">
        <v>818</v>
      </c>
      <c r="C618" s="79" t="s">
        <v>207</v>
      </c>
      <c r="D618" s="163">
        <v>1</v>
      </c>
      <c r="E618" s="37"/>
      <c r="F618" s="38">
        <f t="shared" ref="F618:F648" si="117">ROUND(E618*D618,2)</f>
        <v>0</v>
      </c>
      <c r="G618" s="80" t="s">
        <v>310</v>
      </c>
    </row>
    <row r="619" spans="1:7" s="182" customFormat="1" ht="35.1" customHeight="1">
      <c r="A619" s="165" t="s">
        <v>83</v>
      </c>
      <c r="B619" s="164" t="s">
        <v>819</v>
      </c>
      <c r="C619" s="79" t="s">
        <v>203</v>
      </c>
      <c r="D619" s="163">
        <v>1</v>
      </c>
      <c r="E619" s="37"/>
      <c r="F619" s="38">
        <f t="shared" si="117"/>
        <v>0</v>
      </c>
      <c r="G619" s="80" t="s">
        <v>311</v>
      </c>
    </row>
    <row r="620" spans="1:7" s="182" customFormat="1" ht="35.1" customHeight="1">
      <c r="A620" s="165" t="s">
        <v>84</v>
      </c>
      <c r="B620" s="164" t="s">
        <v>820</v>
      </c>
      <c r="C620" s="79" t="s">
        <v>203</v>
      </c>
      <c r="D620" s="163">
        <v>2</v>
      </c>
      <c r="E620" s="37"/>
      <c r="F620" s="38">
        <f t="shared" si="117"/>
        <v>0</v>
      </c>
      <c r="G620" s="80" t="s">
        <v>311</v>
      </c>
    </row>
    <row r="621" spans="1:7" s="182" customFormat="1" ht="35.1" customHeight="1">
      <c r="A621" s="165" t="s">
        <v>85</v>
      </c>
      <c r="B621" s="164" t="s">
        <v>821</v>
      </c>
      <c r="C621" s="79" t="s">
        <v>203</v>
      </c>
      <c r="D621" s="163">
        <v>1</v>
      </c>
      <c r="E621" s="37"/>
      <c r="F621" s="38">
        <f t="shared" si="117"/>
        <v>0</v>
      </c>
      <c r="G621" s="80" t="s">
        <v>311</v>
      </c>
    </row>
    <row r="622" spans="1:7" s="182" customFormat="1" ht="35.1" customHeight="1">
      <c r="A622" s="165" t="s">
        <v>86</v>
      </c>
      <c r="B622" s="164" t="s">
        <v>822</v>
      </c>
      <c r="C622" s="79" t="s">
        <v>203</v>
      </c>
      <c r="D622" s="163">
        <v>1</v>
      </c>
      <c r="E622" s="37"/>
      <c r="F622" s="38">
        <f t="shared" si="117"/>
        <v>0</v>
      </c>
      <c r="G622" s="80" t="s">
        <v>311</v>
      </c>
    </row>
    <row r="623" spans="1:7" s="182" customFormat="1" ht="35.1" customHeight="1">
      <c r="A623" s="165" t="s">
        <v>87</v>
      </c>
      <c r="B623" s="164" t="s">
        <v>823</v>
      </c>
      <c r="C623" s="79" t="s">
        <v>203</v>
      </c>
      <c r="D623" s="163">
        <v>1</v>
      </c>
      <c r="E623" s="37"/>
      <c r="F623" s="38">
        <f t="shared" si="117"/>
        <v>0</v>
      </c>
      <c r="G623" s="80" t="s">
        <v>311</v>
      </c>
    </row>
    <row r="624" spans="1:7" s="182" customFormat="1" ht="35.1" customHeight="1">
      <c r="A624" s="165" t="s">
        <v>88</v>
      </c>
      <c r="B624" s="164" t="s">
        <v>824</v>
      </c>
      <c r="C624" s="79" t="s">
        <v>203</v>
      </c>
      <c r="D624" s="163">
        <v>1</v>
      </c>
      <c r="E624" s="37"/>
      <c r="F624" s="38">
        <f t="shared" si="117"/>
        <v>0</v>
      </c>
      <c r="G624" s="80" t="s">
        <v>311</v>
      </c>
    </row>
    <row r="625" spans="1:7" s="182" customFormat="1" ht="35.1" customHeight="1">
      <c r="A625" s="165" t="s">
        <v>89</v>
      </c>
      <c r="B625" s="164" t="s">
        <v>825</v>
      </c>
      <c r="C625" s="79" t="s">
        <v>203</v>
      </c>
      <c r="D625" s="163">
        <v>1</v>
      </c>
      <c r="E625" s="37"/>
      <c r="F625" s="38">
        <f t="shared" si="117"/>
        <v>0</v>
      </c>
      <c r="G625" s="80" t="s">
        <v>312</v>
      </c>
    </row>
    <row r="626" spans="1:7" s="182" customFormat="1" ht="35.1" customHeight="1">
      <c r="A626" s="165" t="s">
        <v>90</v>
      </c>
      <c r="B626" s="164" t="s">
        <v>826</v>
      </c>
      <c r="C626" s="79" t="s">
        <v>203</v>
      </c>
      <c r="D626" s="163">
        <v>1</v>
      </c>
      <c r="E626" s="37"/>
      <c r="F626" s="38">
        <f t="shared" si="117"/>
        <v>0</v>
      </c>
      <c r="G626" s="80" t="s">
        <v>313</v>
      </c>
    </row>
    <row r="627" spans="1:7" s="182" customFormat="1" ht="35.1" customHeight="1">
      <c r="A627" s="165" t="s">
        <v>91</v>
      </c>
      <c r="B627" s="164" t="s">
        <v>827</v>
      </c>
      <c r="C627" s="79" t="s">
        <v>203</v>
      </c>
      <c r="D627" s="163">
        <v>6</v>
      </c>
      <c r="E627" s="37"/>
      <c r="F627" s="38">
        <f t="shared" si="117"/>
        <v>0</v>
      </c>
      <c r="G627" s="80"/>
    </row>
    <row r="628" spans="1:7" s="182" customFormat="1" ht="35.1" customHeight="1">
      <c r="A628" s="165" t="s">
        <v>92</v>
      </c>
      <c r="B628" s="164" t="s">
        <v>828</v>
      </c>
      <c r="C628" s="79" t="s">
        <v>203</v>
      </c>
      <c r="D628" s="163">
        <v>3</v>
      </c>
      <c r="E628" s="37"/>
      <c r="F628" s="38">
        <f t="shared" si="117"/>
        <v>0</v>
      </c>
      <c r="G628" s="80"/>
    </row>
    <row r="629" spans="1:7" s="182" customFormat="1" ht="35.1" customHeight="1">
      <c r="A629" s="165" t="s">
        <v>93</v>
      </c>
      <c r="B629" s="164" t="s">
        <v>829</v>
      </c>
      <c r="C629" s="79" t="s">
        <v>203</v>
      </c>
      <c r="D629" s="163">
        <v>1</v>
      </c>
      <c r="E629" s="37"/>
      <c r="F629" s="38">
        <f t="shared" si="117"/>
        <v>0</v>
      </c>
      <c r="G629" s="80" t="s">
        <v>313</v>
      </c>
    </row>
    <row r="630" spans="1:7" s="182" customFormat="1" ht="35.1" customHeight="1">
      <c r="A630" s="165" t="s">
        <v>94</v>
      </c>
      <c r="B630" s="164" t="s">
        <v>830</v>
      </c>
      <c r="C630" s="79" t="s">
        <v>203</v>
      </c>
      <c r="D630" s="163">
        <v>2</v>
      </c>
      <c r="E630" s="37"/>
      <c r="F630" s="38">
        <f t="shared" si="117"/>
        <v>0</v>
      </c>
      <c r="G630" s="80" t="s">
        <v>311</v>
      </c>
    </row>
    <row r="631" spans="1:7" s="182" customFormat="1" ht="35.1" customHeight="1">
      <c r="A631" s="165" t="s">
        <v>95</v>
      </c>
      <c r="B631" s="164" t="s">
        <v>831</v>
      </c>
      <c r="C631" s="79" t="s">
        <v>203</v>
      </c>
      <c r="D631" s="163">
        <v>2</v>
      </c>
      <c r="E631" s="37"/>
      <c r="F631" s="38">
        <f t="shared" si="117"/>
        <v>0</v>
      </c>
      <c r="G631" s="80" t="s">
        <v>311</v>
      </c>
    </row>
    <row r="632" spans="1:7" s="182" customFormat="1" ht="35.1" customHeight="1">
      <c r="A632" s="165" t="s">
        <v>96</v>
      </c>
      <c r="B632" s="164" t="s">
        <v>832</v>
      </c>
      <c r="C632" s="79" t="s">
        <v>203</v>
      </c>
      <c r="D632" s="163">
        <v>2</v>
      </c>
      <c r="E632" s="37"/>
      <c r="F632" s="38">
        <f t="shared" si="117"/>
        <v>0</v>
      </c>
      <c r="G632" s="80" t="s">
        <v>311</v>
      </c>
    </row>
    <row r="633" spans="1:7" s="182" customFormat="1" ht="35.1" customHeight="1">
      <c r="A633" s="165" t="s">
        <v>97</v>
      </c>
      <c r="B633" s="164" t="s">
        <v>833</v>
      </c>
      <c r="C633" s="79" t="s">
        <v>203</v>
      </c>
      <c r="D633" s="163">
        <v>2</v>
      </c>
      <c r="E633" s="37"/>
      <c r="F633" s="38">
        <f t="shared" si="117"/>
        <v>0</v>
      </c>
      <c r="G633" s="80" t="s">
        <v>313</v>
      </c>
    </row>
    <row r="634" spans="1:7" s="182" customFormat="1" ht="35.1" customHeight="1">
      <c r="A634" s="165" t="s">
        <v>98</v>
      </c>
      <c r="B634" s="164" t="s">
        <v>834</v>
      </c>
      <c r="C634" s="79" t="s">
        <v>203</v>
      </c>
      <c r="D634" s="163">
        <v>2</v>
      </c>
      <c r="E634" s="37"/>
      <c r="F634" s="38">
        <f t="shared" si="117"/>
        <v>0</v>
      </c>
      <c r="G634" s="80" t="s">
        <v>313</v>
      </c>
    </row>
    <row r="635" spans="1:7" s="182" customFormat="1" ht="35.1" customHeight="1">
      <c r="A635" s="165" t="s">
        <v>99</v>
      </c>
      <c r="B635" s="164" t="s">
        <v>835</v>
      </c>
      <c r="C635" s="79" t="s">
        <v>203</v>
      </c>
      <c r="D635" s="163">
        <v>2</v>
      </c>
      <c r="E635" s="37"/>
      <c r="F635" s="38">
        <f t="shared" si="117"/>
        <v>0</v>
      </c>
      <c r="G635" s="80" t="s">
        <v>313</v>
      </c>
    </row>
    <row r="636" spans="1:7" s="182" customFormat="1" ht="35.1" customHeight="1">
      <c r="A636" s="165" t="s">
        <v>100</v>
      </c>
      <c r="B636" s="164" t="s">
        <v>836</v>
      </c>
      <c r="C636" s="79" t="s">
        <v>203</v>
      </c>
      <c r="D636" s="163">
        <v>2</v>
      </c>
      <c r="E636" s="37"/>
      <c r="F636" s="38">
        <f t="shared" si="117"/>
        <v>0</v>
      </c>
      <c r="G636" s="80" t="s">
        <v>311</v>
      </c>
    </row>
    <row r="637" spans="1:7" s="182" customFormat="1" ht="35.1" customHeight="1">
      <c r="A637" s="165" t="s">
        <v>101</v>
      </c>
      <c r="B637" s="164" t="s">
        <v>837</v>
      </c>
      <c r="C637" s="79" t="s">
        <v>203</v>
      </c>
      <c r="D637" s="163">
        <v>2</v>
      </c>
      <c r="E637" s="37"/>
      <c r="F637" s="38">
        <f t="shared" si="117"/>
        <v>0</v>
      </c>
      <c r="G637" s="80" t="s">
        <v>311</v>
      </c>
    </row>
    <row r="638" spans="1:7" s="182" customFormat="1" ht="35.1" customHeight="1">
      <c r="A638" s="165" t="s">
        <v>102</v>
      </c>
      <c r="B638" s="164" t="s">
        <v>838</v>
      </c>
      <c r="C638" s="79" t="s">
        <v>203</v>
      </c>
      <c r="D638" s="163">
        <v>2</v>
      </c>
      <c r="E638" s="37"/>
      <c r="F638" s="38">
        <f t="shared" si="117"/>
        <v>0</v>
      </c>
      <c r="G638" s="80" t="s">
        <v>311</v>
      </c>
    </row>
    <row r="639" spans="1:7" s="182" customFormat="1" ht="35.1" customHeight="1">
      <c r="A639" s="165" t="s">
        <v>103</v>
      </c>
      <c r="B639" s="164" t="s">
        <v>839</v>
      </c>
      <c r="C639" s="79" t="s">
        <v>203</v>
      </c>
      <c r="D639" s="163">
        <v>2</v>
      </c>
      <c r="E639" s="37"/>
      <c r="F639" s="38">
        <f t="shared" si="117"/>
        <v>0</v>
      </c>
      <c r="G639" s="80" t="s">
        <v>314</v>
      </c>
    </row>
    <row r="640" spans="1:7" s="182" customFormat="1" ht="35.1" customHeight="1">
      <c r="A640" s="165" t="s">
        <v>104</v>
      </c>
      <c r="B640" s="164" t="s">
        <v>840</v>
      </c>
      <c r="C640" s="79" t="s">
        <v>203</v>
      </c>
      <c r="D640" s="163">
        <v>2</v>
      </c>
      <c r="E640" s="37"/>
      <c r="F640" s="38">
        <f t="shared" si="117"/>
        <v>0</v>
      </c>
      <c r="G640" s="80" t="s">
        <v>314</v>
      </c>
    </row>
    <row r="641" spans="1:7" s="182" customFormat="1" ht="35.1" customHeight="1">
      <c r="A641" s="165" t="s">
        <v>105</v>
      </c>
      <c r="B641" s="164" t="s">
        <v>841</v>
      </c>
      <c r="C641" s="79" t="s">
        <v>203</v>
      </c>
      <c r="D641" s="163">
        <v>2</v>
      </c>
      <c r="E641" s="37"/>
      <c r="F641" s="38">
        <f t="shared" si="117"/>
        <v>0</v>
      </c>
      <c r="G641" s="80" t="s">
        <v>314</v>
      </c>
    </row>
    <row r="642" spans="1:7" s="182" customFormat="1" ht="35.1" customHeight="1">
      <c r="A642" s="165" t="s">
        <v>106</v>
      </c>
      <c r="B642" s="164" t="s">
        <v>842</v>
      </c>
      <c r="C642" s="79" t="s">
        <v>203</v>
      </c>
      <c r="D642" s="163">
        <v>1</v>
      </c>
      <c r="E642" s="37"/>
      <c r="F642" s="38">
        <f t="shared" si="117"/>
        <v>0</v>
      </c>
      <c r="G642" s="80"/>
    </row>
    <row r="643" spans="1:7" s="182" customFormat="1" ht="35.1" customHeight="1">
      <c r="A643" s="165" t="s">
        <v>107</v>
      </c>
      <c r="B643" s="164" t="s">
        <v>843</v>
      </c>
      <c r="C643" s="79" t="s">
        <v>203</v>
      </c>
      <c r="D643" s="163">
        <v>12</v>
      </c>
      <c r="E643" s="37"/>
      <c r="F643" s="38">
        <f t="shared" si="117"/>
        <v>0</v>
      </c>
      <c r="G643" s="80"/>
    </row>
    <row r="644" spans="1:7" s="182" customFormat="1" ht="35.1" customHeight="1">
      <c r="A644" s="165" t="s">
        <v>108</v>
      </c>
      <c r="B644" s="164" t="s">
        <v>844</v>
      </c>
      <c r="C644" s="79" t="s">
        <v>209</v>
      </c>
      <c r="D644" s="163">
        <v>1</v>
      </c>
      <c r="E644" s="37"/>
      <c r="F644" s="38">
        <f t="shared" si="117"/>
        <v>0</v>
      </c>
      <c r="G644" s="80"/>
    </row>
    <row r="645" spans="1:7" s="182" customFormat="1" ht="35.1" customHeight="1">
      <c r="A645" s="165" t="s">
        <v>109</v>
      </c>
      <c r="B645" s="164" t="s">
        <v>845</v>
      </c>
      <c r="C645" s="79" t="s">
        <v>209</v>
      </c>
      <c r="D645" s="163">
        <v>1</v>
      </c>
      <c r="E645" s="37"/>
      <c r="F645" s="38">
        <f t="shared" si="117"/>
        <v>0</v>
      </c>
      <c r="G645" s="80"/>
    </row>
    <row r="646" spans="1:7" s="182" customFormat="1" ht="35.1" customHeight="1">
      <c r="A646" s="165" t="s">
        <v>110</v>
      </c>
      <c r="B646" s="164" t="s">
        <v>808</v>
      </c>
      <c r="C646" s="79" t="s">
        <v>204</v>
      </c>
      <c r="D646" s="163">
        <v>1</v>
      </c>
      <c r="E646" s="37"/>
      <c r="F646" s="38">
        <f t="shared" si="117"/>
        <v>0</v>
      </c>
      <c r="G646" s="80"/>
    </row>
    <row r="647" spans="1:7" s="182" customFormat="1" ht="35.1" customHeight="1">
      <c r="A647" s="165" t="s">
        <v>111</v>
      </c>
      <c r="B647" s="164" t="s">
        <v>809</v>
      </c>
      <c r="C647" s="79" t="s">
        <v>204</v>
      </c>
      <c r="D647" s="163">
        <v>1</v>
      </c>
      <c r="E647" s="37"/>
      <c r="F647" s="38">
        <f t="shared" si="117"/>
        <v>0</v>
      </c>
      <c r="G647" s="80"/>
    </row>
    <row r="648" spans="1:7" s="182" customFormat="1" ht="35.1" customHeight="1">
      <c r="A648" s="165" t="s">
        <v>112</v>
      </c>
      <c r="B648" s="164" t="s">
        <v>810</v>
      </c>
      <c r="C648" s="79" t="s">
        <v>204</v>
      </c>
      <c r="D648" s="163">
        <v>1</v>
      </c>
      <c r="E648" s="37"/>
      <c r="F648" s="38">
        <f t="shared" si="117"/>
        <v>0</v>
      </c>
      <c r="G648" s="80"/>
    </row>
    <row r="649" spans="1:7" s="182" customFormat="1" ht="35.1" customHeight="1">
      <c r="A649" s="165"/>
      <c r="B649" s="164"/>
      <c r="C649" s="79"/>
      <c r="D649" s="163"/>
      <c r="E649" s="37"/>
      <c r="F649" s="39"/>
      <c r="G649" s="80"/>
    </row>
    <row r="650" spans="1:7" s="182" customFormat="1" ht="35.1" customHeight="1">
      <c r="A650" s="165" t="s">
        <v>210</v>
      </c>
      <c r="B650" s="170" t="s">
        <v>846</v>
      </c>
      <c r="C650" s="79"/>
      <c r="D650" s="163"/>
      <c r="E650" s="37"/>
      <c r="F650" s="39"/>
      <c r="G650" s="80"/>
    </row>
    <row r="651" spans="1:7" s="182" customFormat="1" ht="35.1" customHeight="1">
      <c r="A651" s="165" t="s">
        <v>206</v>
      </c>
      <c r="B651" s="170" t="s">
        <v>847</v>
      </c>
      <c r="C651" s="79" t="s">
        <v>207</v>
      </c>
      <c r="D651" s="163">
        <v>1</v>
      </c>
      <c r="E651" s="37"/>
      <c r="F651" s="38">
        <f t="shared" ref="F651:F671" si="118">ROUND(E651*D651,2)</f>
        <v>0</v>
      </c>
      <c r="G651" s="80" t="s">
        <v>310</v>
      </c>
    </row>
    <row r="652" spans="1:7" s="182" customFormat="1" ht="35.1" customHeight="1">
      <c r="A652" s="165" t="s">
        <v>83</v>
      </c>
      <c r="B652" s="170" t="s">
        <v>848</v>
      </c>
      <c r="C652" s="79" t="s">
        <v>203</v>
      </c>
      <c r="D652" s="163">
        <v>1</v>
      </c>
      <c r="E652" s="37"/>
      <c r="F652" s="38">
        <f t="shared" si="118"/>
        <v>0</v>
      </c>
      <c r="G652" s="80"/>
    </row>
    <row r="653" spans="1:7" s="182" customFormat="1" ht="35.1" customHeight="1">
      <c r="A653" s="165" t="s">
        <v>84</v>
      </c>
      <c r="B653" s="170" t="s">
        <v>849</v>
      </c>
      <c r="C653" s="79" t="s">
        <v>203</v>
      </c>
      <c r="D653" s="163">
        <v>1</v>
      </c>
      <c r="E653" s="37"/>
      <c r="F653" s="38">
        <f t="shared" si="118"/>
        <v>0</v>
      </c>
      <c r="G653" s="80" t="s">
        <v>311</v>
      </c>
    </row>
    <row r="654" spans="1:7" s="182" customFormat="1" ht="35.1" customHeight="1">
      <c r="A654" s="165" t="s">
        <v>85</v>
      </c>
      <c r="B654" s="170" t="s">
        <v>850</v>
      </c>
      <c r="C654" s="79" t="s">
        <v>203</v>
      </c>
      <c r="D654" s="163">
        <v>1</v>
      </c>
      <c r="E654" s="37"/>
      <c r="F654" s="38">
        <f t="shared" si="118"/>
        <v>0</v>
      </c>
      <c r="G654" s="80" t="s">
        <v>311</v>
      </c>
    </row>
    <row r="655" spans="1:7" s="182" customFormat="1" ht="35.1" customHeight="1">
      <c r="A655" s="165" t="s">
        <v>86</v>
      </c>
      <c r="B655" s="170" t="s">
        <v>851</v>
      </c>
      <c r="C655" s="79" t="s">
        <v>203</v>
      </c>
      <c r="D655" s="163">
        <v>1</v>
      </c>
      <c r="E655" s="37"/>
      <c r="F655" s="38">
        <f t="shared" si="118"/>
        <v>0</v>
      </c>
      <c r="G655" s="80" t="s">
        <v>311</v>
      </c>
    </row>
    <row r="656" spans="1:7" s="182" customFormat="1" ht="35.1" customHeight="1">
      <c r="A656" s="165" t="s">
        <v>87</v>
      </c>
      <c r="B656" s="170" t="s">
        <v>852</v>
      </c>
      <c r="C656" s="79" t="s">
        <v>203</v>
      </c>
      <c r="D656" s="163">
        <v>2</v>
      </c>
      <c r="E656" s="37"/>
      <c r="F656" s="38">
        <f t="shared" si="118"/>
        <v>0</v>
      </c>
      <c r="G656" s="80" t="s">
        <v>311</v>
      </c>
    </row>
    <row r="657" spans="1:7" s="182" customFormat="1" ht="35.1" customHeight="1">
      <c r="A657" s="165" t="s">
        <v>88</v>
      </c>
      <c r="B657" s="170" t="s">
        <v>853</v>
      </c>
      <c r="C657" s="79" t="s">
        <v>203</v>
      </c>
      <c r="D657" s="163">
        <v>2</v>
      </c>
      <c r="E657" s="37"/>
      <c r="F657" s="38">
        <f t="shared" si="118"/>
        <v>0</v>
      </c>
      <c r="G657" s="80" t="s">
        <v>311</v>
      </c>
    </row>
    <row r="658" spans="1:7" s="182" customFormat="1" ht="35.1" customHeight="1">
      <c r="A658" s="165" t="s">
        <v>89</v>
      </c>
      <c r="B658" s="170" t="s">
        <v>832</v>
      </c>
      <c r="C658" s="79" t="s">
        <v>203</v>
      </c>
      <c r="D658" s="163">
        <v>1</v>
      </c>
      <c r="E658" s="37"/>
      <c r="F658" s="38">
        <f t="shared" si="118"/>
        <v>0</v>
      </c>
      <c r="G658" s="80" t="s">
        <v>311</v>
      </c>
    </row>
    <row r="659" spans="1:7" s="182" customFormat="1" ht="35.1" customHeight="1">
      <c r="A659" s="165" t="s">
        <v>90</v>
      </c>
      <c r="B659" s="170" t="s">
        <v>113</v>
      </c>
      <c r="C659" s="79" t="s">
        <v>203</v>
      </c>
      <c r="D659" s="163">
        <v>1</v>
      </c>
      <c r="E659" s="37"/>
      <c r="F659" s="38">
        <f t="shared" si="118"/>
        <v>0</v>
      </c>
      <c r="G659" s="80" t="s">
        <v>311</v>
      </c>
    </row>
    <row r="660" spans="1:7" s="182" customFormat="1" ht="35.1" customHeight="1">
      <c r="A660" s="165" t="s">
        <v>91</v>
      </c>
      <c r="B660" s="170" t="s">
        <v>114</v>
      </c>
      <c r="C660" s="79" t="s">
        <v>203</v>
      </c>
      <c r="D660" s="163">
        <v>1</v>
      </c>
      <c r="E660" s="37"/>
      <c r="F660" s="38">
        <f t="shared" si="118"/>
        <v>0</v>
      </c>
      <c r="G660" s="80" t="s">
        <v>311</v>
      </c>
    </row>
    <row r="661" spans="1:7" s="182" customFormat="1" ht="35.1" customHeight="1">
      <c r="A661" s="165" t="s">
        <v>92</v>
      </c>
      <c r="B661" s="170" t="s">
        <v>115</v>
      </c>
      <c r="C661" s="79" t="s">
        <v>203</v>
      </c>
      <c r="D661" s="163">
        <v>1</v>
      </c>
      <c r="E661" s="37"/>
      <c r="F661" s="38">
        <f t="shared" si="118"/>
        <v>0</v>
      </c>
      <c r="G661" s="80" t="s">
        <v>311</v>
      </c>
    </row>
    <row r="662" spans="1:7" s="182" customFormat="1" ht="35.1" customHeight="1">
      <c r="A662" s="165" t="s">
        <v>93</v>
      </c>
      <c r="B662" s="170" t="s">
        <v>854</v>
      </c>
      <c r="C662" s="79" t="s">
        <v>209</v>
      </c>
      <c r="D662" s="163">
        <v>1</v>
      </c>
      <c r="E662" s="37"/>
      <c r="F662" s="38">
        <f t="shared" si="118"/>
        <v>0</v>
      </c>
      <c r="G662" s="80"/>
    </row>
    <row r="663" spans="1:7" s="182" customFormat="1" ht="35.1" customHeight="1">
      <c r="A663" s="165" t="s">
        <v>94</v>
      </c>
      <c r="B663" s="170" t="s">
        <v>118</v>
      </c>
      <c r="C663" s="79" t="s">
        <v>203</v>
      </c>
      <c r="D663" s="163">
        <v>1</v>
      </c>
      <c r="E663" s="37"/>
      <c r="F663" s="38">
        <f t="shared" si="118"/>
        <v>0</v>
      </c>
      <c r="G663" s="80"/>
    </row>
    <row r="664" spans="1:7" s="182" customFormat="1" ht="35.1" customHeight="1">
      <c r="A664" s="165" t="s">
        <v>95</v>
      </c>
      <c r="B664" s="170" t="s">
        <v>856</v>
      </c>
      <c r="C664" s="79" t="s">
        <v>203</v>
      </c>
      <c r="D664" s="163">
        <v>1</v>
      </c>
      <c r="E664" s="37"/>
      <c r="F664" s="38">
        <f t="shared" si="118"/>
        <v>0</v>
      </c>
      <c r="G664" s="80"/>
    </row>
    <row r="665" spans="1:7" s="182" customFormat="1" ht="35.1" customHeight="1">
      <c r="A665" s="165" t="s">
        <v>96</v>
      </c>
      <c r="B665" s="170" t="s">
        <v>119</v>
      </c>
      <c r="C665" s="79" t="s">
        <v>203</v>
      </c>
      <c r="D665" s="163">
        <v>2</v>
      </c>
      <c r="E665" s="37"/>
      <c r="F665" s="38">
        <f t="shared" si="118"/>
        <v>0</v>
      </c>
      <c r="G665" s="80"/>
    </row>
    <row r="666" spans="1:7" s="182" customFormat="1" ht="35.1" customHeight="1">
      <c r="A666" s="165" t="s">
        <v>97</v>
      </c>
      <c r="B666" s="170" t="s">
        <v>857</v>
      </c>
      <c r="C666" s="79" t="s">
        <v>203</v>
      </c>
      <c r="D666" s="163">
        <v>4</v>
      </c>
      <c r="E666" s="37"/>
      <c r="F666" s="38">
        <f t="shared" si="118"/>
        <v>0</v>
      </c>
      <c r="G666" s="80"/>
    </row>
    <row r="667" spans="1:7" s="182" customFormat="1" ht="35.1" customHeight="1">
      <c r="A667" s="165" t="s">
        <v>98</v>
      </c>
      <c r="B667" s="164" t="s">
        <v>858</v>
      </c>
      <c r="C667" s="79" t="s">
        <v>203</v>
      </c>
      <c r="D667" s="163">
        <v>4</v>
      </c>
      <c r="E667" s="37"/>
      <c r="F667" s="38">
        <f t="shared" si="118"/>
        <v>0</v>
      </c>
      <c r="G667" s="80"/>
    </row>
    <row r="668" spans="1:7" s="182" customFormat="1" ht="35.1" customHeight="1">
      <c r="A668" s="165" t="s">
        <v>99</v>
      </c>
      <c r="B668" s="164" t="s">
        <v>845</v>
      </c>
      <c r="C668" s="79" t="s">
        <v>209</v>
      </c>
      <c r="D668" s="163">
        <v>1</v>
      </c>
      <c r="E668" s="37"/>
      <c r="F668" s="38">
        <f t="shared" si="118"/>
        <v>0</v>
      </c>
      <c r="G668" s="80"/>
    </row>
    <row r="669" spans="1:7" s="182" customFormat="1" ht="35.1" customHeight="1">
      <c r="A669" s="165" t="s">
        <v>100</v>
      </c>
      <c r="B669" s="170" t="s">
        <v>120</v>
      </c>
      <c r="C669" s="79" t="s">
        <v>204</v>
      </c>
      <c r="D669" s="163">
        <v>1</v>
      </c>
      <c r="E669" s="37"/>
      <c r="F669" s="38">
        <f t="shared" si="118"/>
        <v>0</v>
      </c>
      <c r="G669" s="80"/>
    </row>
    <row r="670" spans="1:7" s="182" customFormat="1" ht="35.1" customHeight="1">
      <c r="A670" s="165" t="s">
        <v>101</v>
      </c>
      <c r="B670" s="170" t="s">
        <v>121</v>
      </c>
      <c r="C670" s="79" t="s">
        <v>204</v>
      </c>
      <c r="D670" s="163">
        <v>1</v>
      </c>
      <c r="E670" s="37"/>
      <c r="F670" s="38">
        <f t="shared" si="118"/>
        <v>0</v>
      </c>
      <c r="G670" s="80"/>
    </row>
    <row r="671" spans="1:7" s="182" customFormat="1" ht="35.1" customHeight="1">
      <c r="A671" s="165" t="s">
        <v>102</v>
      </c>
      <c r="B671" s="170" t="s">
        <v>122</v>
      </c>
      <c r="C671" s="79" t="s">
        <v>204</v>
      </c>
      <c r="D671" s="163">
        <v>1</v>
      </c>
      <c r="E671" s="37"/>
      <c r="F671" s="38">
        <f t="shared" si="118"/>
        <v>0</v>
      </c>
      <c r="G671" s="80"/>
    </row>
    <row r="672" spans="1:7" s="182" customFormat="1" ht="35.1" customHeight="1">
      <c r="A672" s="165"/>
      <c r="B672" s="170"/>
      <c r="C672" s="79"/>
      <c r="D672" s="163"/>
      <c r="E672" s="37"/>
      <c r="F672" s="39"/>
      <c r="G672" s="80"/>
    </row>
    <row r="673" spans="1:7" s="182" customFormat="1" ht="35.1" customHeight="1">
      <c r="A673" s="165" t="s">
        <v>211</v>
      </c>
      <c r="B673" s="170" t="s">
        <v>859</v>
      </c>
      <c r="C673" s="79"/>
      <c r="D673" s="163"/>
      <c r="E673" s="37"/>
      <c r="F673" s="39"/>
      <c r="G673" s="80"/>
    </row>
    <row r="674" spans="1:7" s="182" customFormat="1" ht="35.1" customHeight="1">
      <c r="A674" s="165" t="s">
        <v>206</v>
      </c>
      <c r="B674" s="170" t="s">
        <v>860</v>
      </c>
      <c r="C674" s="79" t="s">
        <v>207</v>
      </c>
      <c r="D674" s="163">
        <v>1</v>
      </c>
      <c r="E674" s="37"/>
      <c r="F674" s="38">
        <f t="shared" ref="F674:F680" si="119">ROUND(E674*D674,2)</f>
        <v>0</v>
      </c>
      <c r="G674" s="80" t="s">
        <v>310</v>
      </c>
    </row>
    <row r="675" spans="1:7" s="182" customFormat="1" ht="35.1" customHeight="1">
      <c r="A675" s="165" t="s">
        <v>83</v>
      </c>
      <c r="B675" s="170" t="s">
        <v>861</v>
      </c>
      <c r="C675" s="79" t="s">
        <v>203</v>
      </c>
      <c r="D675" s="163">
        <v>1</v>
      </c>
      <c r="E675" s="37"/>
      <c r="F675" s="38">
        <f t="shared" si="119"/>
        <v>0</v>
      </c>
      <c r="G675" s="80"/>
    </row>
    <row r="676" spans="1:7" s="182" customFormat="1" ht="35.1" customHeight="1">
      <c r="A676" s="165" t="s">
        <v>84</v>
      </c>
      <c r="B676" s="170" t="s">
        <v>862</v>
      </c>
      <c r="C676" s="79" t="s">
        <v>203</v>
      </c>
      <c r="D676" s="163">
        <v>1</v>
      </c>
      <c r="E676" s="37"/>
      <c r="F676" s="38">
        <f t="shared" si="119"/>
        <v>0</v>
      </c>
      <c r="G676" s="80" t="s">
        <v>311</v>
      </c>
    </row>
    <row r="677" spans="1:7" s="182" customFormat="1" ht="35.1" customHeight="1">
      <c r="A677" s="165" t="s">
        <v>85</v>
      </c>
      <c r="B677" s="170" t="s">
        <v>864</v>
      </c>
      <c r="C677" s="79" t="s">
        <v>203</v>
      </c>
      <c r="D677" s="163">
        <v>7</v>
      </c>
      <c r="E677" s="37"/>
      <c r="F677" s="38">
        <f t="shared" si="119"/>
        <v>0</v>
      </c>
      <c r="G677" s="80" t="s">
        <v>311</v>
      </c>
    </row>
    <row r="678" spans="1:7" s="182" customFormat="1" ht="35.1" customHeight="1">
      <c r="A678" s="165" t="s">
        <v>86</v>
      </c>
      <c r="B678" s="170" t="s">
        <v>120</v>
      </c>
      <c r="C678" s="79" t="s">
        <v>204</v>
      </c>
      <c r="D678" s="163">
        <v>1</v>
      </c>
      <c r="E678" s="37"/>
      <c r="F678" s="38">
        <f t="shared" si="119"/>
        <v>0</v>
      </c>
      <c r="G678" s="80" t="s">
        <v>311</v>
      </c>
    </row>
    <row r="679" spans="1:7" s="182" customFormat="1" ht="35.1" customHeight="1">
      <c r="A679" s="165" t="s">
        <v>87</v>
      </c>
      <c r="B679" s="170" t="s">
        <v>121</v>
      </c>
      <c r="C679" s="79" t="s">
        <v>204</v>
      </c>
      <c r="D679" s="163">
        <v>1</v>
      </c>
      <c r="E679" s="37"/>
      <c r="F679" s="38">
        <f t="shared" si="119"/>
        <v>0</v>
      </c>
      <c r="G679" s="80"/>
    </row>
    <row r="680" spans="1:7" s="182" customFormat="1" ht="35.1" customHeight="1">
      <c r="A680" s="165" t="s">
        <v>88</v>
      </c>
      <c r="B680" s="170" t="s">
        <v>122</v>
      </c>
      <c r="C680" s="79" t="s">
        <v>204</v>
      </c>
      <c r="D680" s="163">
        <v>1</v>
      </c>
      <c r="E680" s="37"/>
      <c r="F680" s="38">
        <f t="shared" si="119"/>
        <v>0</v>
      </c>
      <c r="G680" s="80"/>
    </row>
    <row r="681" spans="1:7" s="182" customFormat="1" ht="35.1" customHeight="1">
      <c r="A681" s="165"/>
      <c r="B681" s="170"/>
      <c r="C681" s="79"/>
      <c r="D681" s="163"/>
      <c r="E681" s="37"/>
      <c r="F681" s="39"/>
      <c r="G681" s="80"/>
    </row>
    <row r="682" spans="1:7" s="182" customFormat="1" ht="35.1" customHeight="1">
      <c r="A682" s="165" t="s">
        <v>212</v>
      </c>
      <c r="B682" s="170" t="s">
        <v>865</v>
      </c>
      <c r="C682" s="79"/>
      <c r="D682" s="163"/>
      <c r="E682" s="37"/>
      <c r="F682" s="39"/>
      <c r="G682" s="80"/>
    </row>
    <row r="683" spans="1:7" s="182" customFormat="1" ht="35.1" customHeight="1">
      <c r="A683" s="165" t="s">
        <v>206</v>
      </c>
      <c r="B683" s="170" t="s">
        <v>866</v>
      </c>
      <c r="C683" s="79" t="s">
        <v>207</v>
      </c>
      <c r="D683" s="163">
        <v>1</v>
      </c>
      <c r="E683" s="37"/>
      <c r="F683" s="38">
        <f t="shared" ref="F683:F690" si="120">ROUND(E683*D683,2)</f>
        <v>0</v>
      </c>
      <c r="G683" s="80" t="s">
        <v>315</v>
      </c>
    </row>
    <row r="684" spans="1:7" s="182" customFormat="1" ht="35.1" customHeight="1">
      <c r="A684" s="165" t="s">
        <v>83</v>
      </c>
      <c r="B684" s="170" t="s">
        <v>867</v>
      </c>
      <c r="C684" s="79" t="s">
        <v>203</v>
      </c>
      <c r="D684" s="163">
        <v>1</v>
      </c>
      <c r="E684" s="37"/>
      <c r="F684" s="38">
        <f t="shared" si="120"/>
        <v>0</v>
      </c>
      <c r="G684" s="80" t="s">
        <v>311</v>
      </c>
    </row>
    <row r="685" spans="1:7" s="182" customFormat="1" ht="35.1" customHeight="1">
      <c r="A685" s="165" t="s">
        <v>84</v>
      </c>
      <c r="B685" s="170" t="s">
        <v>868</v>
      </c>
      <c r="C685" s="79" t="s">
        <v>203</v>
      </c>
      <c r="D685" s="163">
        <v>1</v>
      </c>
      <c r="E685" s="37"/>
      <c r="F685" s="38">
        <f t="shared" si="120"/>
        <v>0</v>
      </c>
      <c r="G685" s="80" t="s">
        <v>311</v>
      </c>
    </row>
    <row r="686" spans="1:7" s="182" customFormat="1" ht="35.1" customHeight="1">
      <c r="A686" s="165" t="s">
        <v>85</v>
      </c>
      <c r="B686" s="170" t="s">
        <v>869</v>
      </c>
      <c r="C686" s="79" t="s">
        <v>203</v>
      </c>
      <c r="D686" s="163">
        <v>5</v>
      </c>
      <c r="E686" s="37"/>
      <c r="F686" s="38">
        <f t="shared" si="120"/>
        <v>0</v>
      </c>
      <c r="G686" s="80" t="s">
        <v>311</v>
      </c>
    </row>
    <row r="687" spans="1:7" s="182" customFormat="1" ht="35.1" customHeight="1">
      <c r="A687" s="165" t="s">
        <v>86</v>
      </c>
      <c r="B687" s="170" t="s">
        <v>870</v>
      </c>
      <c r="C687" s="79" t="s">
        <v>204</v>
      </c>
      <c r="D687" s="163">
        <v>1</v>
      </c>
      <c r="E687" s="37"/>
      <c r="F687" s="38">
        <f t="shared" si="120"/>
        <v>0</v>
      </c>
      <c r="G687" s="80" t="s">
        <v>311</v>
      </c>
    </row>
    <row r="688" spans="1:7" s="182" customFormat="1" ht="35.1" customHeight="1">
      <c r="A688" s="165" t="s">
        <v>87</v>
      </c>
      <c r="B688" s="170" t="s">
        <v>121</v>
      </c>
      <c r="C688" s="79" t="s">
        <v>204</v>
      </c>
      <c r="D688" s="163">
        <v>1</v>
      </c>
      <c r="E688" s="37"/>
      <c r="F688" s="38">
        <f t="shared" si="120"/>
        <v>0</v>
      </c>
      <c r="G688" s="80"/>
    </row>
    <row r="689" spans="1:7" s="182" customFormat="1" ht="35.1" customHeight="1">
      <c r="A689" s="165" t="s">
        <v>88</v>
      </c>
      <c r="B689" s="170" t="s">
        <v>122</v>
      </c>
      <c r="C689" s="79" t="s">
        <v>204</v>
      </c>
      <c r="D689" s="163">
        <v>1</v>
      </c>
      <c r="E689" s="37"/>
      <c r="F689" s="38">
        <f t="shared" si="120"/>
        <v>0</v>
      </c>
      <c r="G689" s="80"/>
    </row>
    <row r="690" spans="1:7" s="182" customFormat="1" ht="35.1" customHeight="1">
      <c r="A690" s="165" t="s">
        <v>89</v>
      </c>
      <c r="B690" s="170" t="s">
        <v>871</v>
      </c>
      <c r="C690" s="79" t="s">
        <v>203</v>
      </c>
      <c r="D690" s="163">
        <v>1</v>
      </c>
      <c r="E690" s="37"/>
      <c r="F690" s="38">
        <f t="shared" si="120"/>
        <v>0</v>
      </c>
      <c r="G690" s="80"/>
    </row>
    <row r="691" spans="1:7" s="182" customFormat="1" ht="35.1" customHeight="1">
      <c r="A691" s="165"/>
      <c r="B691" s="170"/>
      <c r="C691" s="79"/>
      <c r="D691" s="163"/>
      <c r="E691" s="37"/>
      <c r="F691" s="39"/>
      <c r="G691" s="80"/>
    </row>
    <row r="692" spans="1:7" s="182" customFormat="1" ht="35.1" customHeight="1">
      <c r="A692" s="165" t="s">
        <v>213</v>
      </c>
      <c r="B692" s="170" t="s">
        <v>872</v>
      </c>
      <c r="C692" s="79"/>
      <c r="D692" s="163"/>
      <c r="E692" s="37"/>
      <c r="F692" s="39"/>
      <c r="G692" s="80"/>
    </row>
    <row r="693" spans="1:7" s="182" customFormat="1" ht="35.1" customHeight="1">
      <c r="A693" s="165" t="s">
        <v>206</v>
      </c>
      <c r="B693" s="170" t="s">
        <v>873</v>
      </c>
      <c r="C693" s="79" t="s">
        <v>207</v>
      </c>
      <c r="D693" s="163">
        <v>1</v>
      </c>
      <c r="E693" s="37"/>
      <c r="F693" s="38">
        <f t="shared" ref="F693:F700" si="121">ROUND(E693*D693,2)</f>
        <v>0</v>
      </c>
      <c r="G693" s="80" t="s">
        <v>310</v>
      </c>
    </row>
    <row r="694" spans="1:7" s="182" customFormat="1" ht="35.1" customHeight="1">
      <c r="A694" s="165" t="s">
        <v>83</v>
      </c>
      <c r="B694" s="170" t="s">
        <v>123</v>
      </c>
      <c r="C694" s="79" t="s">
        <v>203</v>
      </c>
      <c r="D694" s="163">
        <v>1</v>
      </c>
      <c r="E694" s="37"/>
      <c r="F694" s="38">
        <f t="shared" si="121"/>
        <v>0</v>
      </c>
      <c r="G694" s="80" t="s">
        <v>311</v>
      </c>
    </row>
    <row r="695" spans="1:7" s="182" customFormat="1" ht="35.1" customHeight="1">
      <c r="A695" s="165" t="s">
        <v>84</v>
      </c>
      <c r="B695" s="170" t="s">
        <v>124</v>
      </c>
      <c r="C695" s="79" t="s">
        <v>203</v>
      </c>
      <c r="D695" s="163">
        <v>3</v>
      </c>
      <c r="E695" s="37"/>
      <c r="F695" s="38">
        <f t="shared" si="121"/>
        <v>0</v>
      </c>
      <c r="G695" s="80" t="s">
        <v>311</v>
      </c>
    </row>
    <row r="696" spans="1:7" s="182" customFormat="1" ht="35.1" customHeight="1">
      <c r="A696" s="165" t="s">
        <v>85</v>
      </c>
      <c r="B696" s="170" t="s">
        <v>874</v>
      </c>
      <c r="C696" s="79" t="s">
        <v>203</v>
      </c>
      <c r="D696" s="163">
        <v>2</v>
      </c>
      <c r="E696" s="37"/>
      <c r="F696" s="38">
        <f t="shared" si="121"/>
        <v>0</v>
      </c>
      <c r="G696" s="80" t="s">
        <v>311</v>
      </c>
    </row>
    <row r="697" spans="1:7" s="182" customFormat="1" ht="35.1" customHeight="1">
      <c r="A697" s="165" t="s">
        <v>86</v>
      </c>
      <c r="B697" s="170" t="s">
        <v>120</v>
      </c>
      <c r="C697" s="79" t="s">
        <v>204</v>
      </c>
      <c r="D697" s="163">
        <v>1</v>
      </c>
      <c r="E697" s="37"/>
      <c r="F697" s="38">
        <f t="shared" si="121"/>
        <v>0</v>
      </c>
      <c r="G697" s="80"/>
    </row>
    <row r="698" spans="1:7" s="182" customFormat="1" ht="35.1" customHeight="1">
      <c r="A698" s="165" t="s">
        <v>87</v>
      </c>
      <c r="B698" s="170" t="s">
        <v>121</v>
      </c>
      <c r="C698" s="79" t="s">
        <v>204</v>
      </c>
      <c r="D698" s="163">
        <v>1</v>
      </c>
      <c r="E698" s="37"/>
      <c r="F698" s="38">
        <f t="shared" si="121"/>
        <v>0</v>
      </c>
      <c r="G698" s="80"/>
    </row>
    <row r="699" spans="1:7" s="182" customFormat="1" ht="35.1" customHeight="1">
      <c r="A699" s="165" t="s">
        <v>88</v>
      </c>
      <c r="B699" s="170" t="s">
        <v>122</v>
      </c>
      <c r="C699" s="79" t="s">
        <v>204</v>
      </c>
      <c r="D699" s="163">
        <v>1</v>
      </c>
      <c r="E699" s="37"/>
      <c r="F699" s="38">
        <f t="shared" si="121"/>
        <v>0</v>
      </c>
      <c r="G699" s="80"/>
    </row>
    <row r="700" spans="1:7" s="182" customFormat="1" ht="35.1" customHeight="1">
      <c r="A700" s="165" t="s">
        <v>89</v>
      </c>
      <c r="B700" s="170" t="s">
        <v>871</v>
      </c>
      <c r="C700" s="79" t="s">
        <v>203</v>
      </c>
      <c r="D700" s="163">
        <v>1</v>
      </c>
      <c r="E700" s="37"/>
      <c r="F700" s="38">
        <f t="shared" si="121"/>
        <v>0</v>
      </c>
      <c r="G700" s="80"/>
    </row>
    <row r="701" spans="1:7" s="182" customFormat="1" ht="35.1" customHeight="1">
      <c r="A701" s="165"/>
      <c r="B701" s="170"/>
      <c r="C701" s="79"/>
      <c r="D701" s="163"/>
      <c r="E701" s="37"/>
      <c r="F701" s="39"/>
      <c r="G701" s="80"/>
    </row>
    <row r="702" spans="1:7" s="182" customFormat="1" ht="35.1" customHeight="1">
      <c r="A702" s="165" t="s">
        <v>214</v>
      </c>
      <c r="B702" s="170" t="s">
        <v>875</v>
      </c>
      <c r="C702" s="79"/>
      <c r="D702" s="163"/>
      <c r="E702" s="37"/>
      <c r="F702" s="39"/>
      <c r="G702" s="80"/>
    </row>
    <row r="703" spans="1:7" s="182" customFormat="1" ht="35.1" customHeight="1">
      <c r="A703" s="165" t="s">
        <v>206</v>
      </c>
      <c r="B703" s="170" t="s">
        <v>876</v>
      </c>
      <c r="C703" s="79" t="s">
        <v>207</v>
      </c>
      <c r="D703" s="163">
        <v>1</v>
      </c>
      <c r="E703" s="37"/>
      <c r="F703" s="38">
        <f t="shared" ref="F703:F711" si="122">ROUND(E703*D703,2)</f>
        <v>0</v>
      </c>
      <c r="G703" s="80" t="s">
        <v>310</v>
      </c>
    </row>
    <row r="704" spans="1:7" s="182" customFormat="1" ht="35.1" customHeight="1">
      <c r="A704" s="165" t="s">
        <v>83</v>
      </c>
      <c r="B704" s="170" t="s">
        <v>877</v>
      </c>
      <c r="C704" s="79" t="s">
        <v>203</v>
      </c>
      <c r="D704" s="163">
        <v>1</v>
      </c>
      <c r="E704" s="37"/>
      <c r="F704" s="38">
        <f t="shared" si="122"/>
        <v>0</v>
      </c>
      <c r="G704" s="80" t="s">
        <v>311</v>
      </c>
    </row>
    <row r="705" spans="1:7" s="182" customFormat="1" ht="35.1" customHeight="1">
      <c r="A705" s="165" t="s">
        <v>84</v>
      </c>
      <c r="B705" s="170" t="s">
        <v>878</v>
      </c>
      <c r="C705" s="79" t="s">
        <v>203</v>
      </c>
      <c r="D705" s="163">
        <v>2</v>
      </c>
      <c r="E705" s="37"/>
      <c r="F705" s="38">
        <f t="shared" si="122"/>
        <v>0</v>
      </c>
      <c r="G705" s="80" t="s">
        <v>311</v>
      </c>
    </row>
    <row r="706" spans="1:7" s="182" customFormat="1" ht="35.1" customHeight="1">
      <c r="A706" s="165" t="s">
        <v>85</v>
      </c>
      <c r="B706" s="170" t="s">
        <v>879</v>
      </c>
      <c r="C706" s="79" t="s">
        <v>203</v>
      </c>
      <c r="D706" s="163">
        <v>1</v>
      </c>
      <c r="E706" s="37"/>
      <c r="F706" s="38">
        <f t="shared" si="122"/>
        <v>0</v>
      </c>
      <c r="G706" s="80" t="s">
        <v>311</v>
      </c>
    </row>
    <row r="707" spans="1:7" s="182" customFormat="1" ht="35.1" customHeight="1">
      <c r="A707" s="165" t="s">
        <v>86</v>
      </c>
      <c r="B707" s="170" t="s">
        <v>874</v>
      </c>
      <c r="C707" s="79" t="s">
        <v>203</v>
      </c>
      <c r="D707" s="163">
        <v>1</v>
      </c>
      <c r="E707" s="37"/>
      <c r="F707" s="38">
        <f t="shared" si="122"/>
        <v>0</v>
      </c>
      <c r="G707" s="80" t="s">
        <v>311</v>
      </c>
    </row>
    <row r="708" spans="1:7" s="182" customFormat="1" ht="35.1" customHeight="1">
      <c r="A708" s="165" t="s">
        <v>87</v>
      </c>
      <c r="B708" s="170" t="s">
        <v>858</v>
      </c>
      <c r="C708" s="79" t="s">
        <v>203</v>
      </c>
      <c r="D708" s="163">
        <v>2</v>
      </c>
      <c r="E708" s="37"/>
      <c r="F708" s="38">
        <f t="shared" si="122"/>
        <v>0</v>
      </c>
      <c r="G708" s="80"/>
    </row>
    <row r="709" spans="1:7" s="182" customFormat="1" ht="35.1" customHeight="1">
      <c r="A709" s="165" t="s">
        <v>88</v>
      </c>
      <c r="B709" s="170" t="s">
        <v>120</v>
      </c>
      <c r="C709" s="79" t="s">
        <v>204</v>
      </c>
      <c r="D709" s="163">
        <v>1</v>
      </c>
      <c r="E709" s="37"/>
      <c r="F709" s="38">
        <f t="shared" si="122"/>
        <v>0</v>
      </c>
      <c r="G709" s="80"/>
    </row>
    <row r="710" spans="1:7" s="182" customFormat="1" ht="35.1" customHeight="1">
      <c r="A710" s="165" t="s">
        <v>89</v>
      </c>
      <c r="B710" s="170" t="s">
        <v>121</v>
      </c>
      <c r="C710" s="79" t="s">
        <v>204</v>
      </c>
      <c r="D710" s="163">
        <v>1</v>
      </c>
      <c r="E710" s="37"/>
      <c r="F710" s="38">
        <f t="shared" si="122"/>
        <v>0</v>
      </c>
      <c r="G710" s="80"/>
    </row>
    <row r="711" spans="1:7" s="182" customFormat="1" ht="35.1" customHeight="1">
      <c r="A711" s="165" t="s">
        <v>90</v>
      </c>
      <c r="B711" s="170" t="s">
        <v>122</v>
      </c>
      <c r="C711" s="79" t="s">
        <v>204</v>
      </c>
      <c r="D711" s="163">
        <v>1</v>
      </c>
      <c r="E711" s="37"/>
      <c r="F711" s="38">
        <f t="shared" si="122"/>
        <v>0</v>
      </c>
      <c r="G711" s="80"/>
    </row>
    <row r="712" spans="1:7" s="182" customFormat="1" ht="35.1" customHeight="1">
      <c r="A712" s="165"/>
      <c r="B712" s="170"/>
      <c r="C712" s="79"/>
      <c r="D712" s="163"/>
      <c r="E712" s="37"/>
      <c r="F712" s="39"/>
      <c r="G712" s="80"/>
    </row>
    <row r="713" spans="1:7" s="182" customFormat="1" ht="35.1" customHeight="1">
      <c r="A713" s="165" t="s">
        <v>216</v>
      </c>
      <c r="B713" s="170" t="s">
        <v>880</v>
      </c>
      <c r="C713" s="79"/>
      <c r="D713" s="163"/>
      <c r="E713" s="37"/>
      <c r="F713" s="39"/>
      <c r="G713" s="80"/>
    </row>
    <row r="714" spans="1:7" s="182" customFormat="1" ht="35.1" customHeight="1">
      <c r="A714" s="165" t="s">
        <v>206</v>
      </c>
      <c r="B714" s="170" t="s">
        <v>881</v>
      </c>
      <c r="C714" s="79" t="s">
        <v>207</v>
      </c>
      <c r="D714" s="163">
        <v>1</v>
      </c>
      <c r="E714" s="37"/>
      <c r="F714" s="38">
        <f t="shared" ref="F714:F727" si="123">ROUND(E714*D714,2)</f>
        <v>0</v>
      </c>
      <c r="G714" s="80" t="s">
        <v>310</v>
      </c>
    </row>
    <row r="715" spans="1:7" s="182" customFormat="1" ht="35.1" customHeight="1">
      <c r="A715" s="165" t="s">
        <v>83</v>
      </c>
      <c r="B715" s="170" t="s">
        <v>882</v>
      </c>
      <c r="C715" s="79" t="s">
        <v>203</v>
      </c>
      <c r="D715" s="163">
        <v>1</v>
      </c>
      <c r="E715" s="37"/>
      <c r="F715" s="38">
        <f t="shared" si="123"/>
        <v>0</v>
      </c>
      <c r="G715" s="80" t="s">
        <v>311</v>
      </c>
    </row>
    <row r="716" spans="1:7" s="182" customFormat="1" ht="35.1" customHeight="1">
      <c r="A716" s="165" t="s">
        <v>84</v>
      </c>
      <c r="B716" s="170" t="s">
        <v>217</v>
      </c>
      <c r="C716" s="79" t="s">
        <v>203</v>
      </c>
      <c r="D716" s="163">
        <v>1</v>
      </c>
      <c r="E716" s="37"/>
      <c r="F716" s="38">
        <f t="shared" si="123"/>
        <v>0</v>
      </c>
      <c r="G716" s="80" t="s">
        <v>311</v>
      </c>
    </row>
    <row r="717" spans="1:7" s="182" customFormat="1" ht="35.1" customHeight="1">
      <c r="A717" s="165" t="s">
        <v>85</v>
      </c>
      <c r="B717" s="170" t="s">
        <v>883</v>
      </c>
      <c r="C717" s="79" t="s">
        <v>203</v>
      </c>
      <c r="D717" s="163">
        <v>1</v>
      </c>
      <c r="E717" s="37"/>
      <c r="F717" s="38">
        <f t="shared" si="123"/>
        <v>0</v>
      </c>
      <c r="G717" s="80" t="s">
        <v>311</v>
      </c>
    </row>
    <row r="718" spans="1:7" s="182" customFormat="1" ht="35.1" customHeight="1">
      <c r="A718" s="165" t="s">
        <v>86</v>
      </c>
      <c r="B718" s="170" t="s">
        <v>120</v>
      </c>
      <c r="C718" s="79" t="s">
        <v>204</v>
      </c>
      <c r="D718" s="163">
        <v>1</v>
      </c>
      <c r="E718" s="37"/>
      <c r="F718" s="38">
        <f t="shared" si="123"/>
        <v>0</v>
      </c>
      <c r="G718" s="80"/>
    </row>
    <row r="719" spans="1:7" s="182" customFormat="1" ht="35.1" customHeight="1">
      <c r="A719" s="165" t="s">
        <v>87</v>
      </c>
      <c r="B719" s="170" t="s">
        <v>121</v>
      </c>
      <c r="C719" s="79" t="s">
        <v>204</v>
      </c>
      <c r="D719" s="163">
        <v>1</v>
      </c>
      <c r="E719" s="37"/>
      <c r="F719" s="38">
        <f t="shared" si="123"/>
        <v>0</v>
      </c>
      <c r="G719" s="80"/>
    </row>
    <row r="720" spans="1:7" s="182" customFormat="1" ht="35.1" customHeight="1">
      <c r="A720" s="165" t="s">
        <v>88</v>
      </c>
      <c r="B720" s="170" t="s">
        <v>122</v>
      </c>
      <c r="C720" s="79" t="s">
        <v>204</v>
      </c>
      <c r="D720" s="163">
        <v>1</v>
      </c>
      <c r="E720" s="37"/>
      <c r="F720" s="38">
        <f t="shared" si="123"/>
        <v>0</v>
      </c>
      <c r="G720" s="80"/>
    </row>
    <row r="721" spans="1:7" s="182" customFormat="1" ht="35.1" customHeight="1">
      <c r="A721" s="165" t="s">
        <v>218</v>
      </c>
      <c r="B721" s="170" t="s">
        <v>884</v>
      </c>
      <c r="C721" s="79"/>
      <c r="D721" s="163"/>
      <c r="E721" s="37"/>
      <c r="F721" s="39"/>
      <c r="G721" s="80"/>
    </row>
    <row r="722" spans="1:7" s="182" customFormat="1" ht="35.1" customHeight="1">
      <c r="A722" s="165" t="s">
        <v>206</v>
      </c>
      <c r="B722" s="170" t="s">
        <v>885</v>
      </c>
      <c r="C722" s="79" t="s">
        <v>207</v>
      </c>
      <c r="D722" s="163">
        <v>1</v>
      </c>
      <c r="E722" s="37"/>
      <c r="F722" s="38">
        <f t="shared" si="123"/>
        <v>0</v>
      </c>
      <c r="G722" s="80" t="s">
        <v>310</v>
      </c>
    </row>
    <row r="723" spans="1:7" s="182" customFormat="1" ht="35.1" customHeight="1">
      <c r="A723" s="165" t="s">
        <v>83</v>
      </c>
      <c r="B723" s="170" t="s">
        <v>886</v>
      </c>
      <c r="C723" s="79" t="s">
        <v>203</v>
      </c>
      <c r="D723" s="163">
        <v>1</v>
      </c>
      <c r="E723" s="37"/>
      <c r="F723" s="38">
        <f t="shared" si="123"/>
        <v>0</v>
      </c>
      <c r="G723" s="80" t="s">
        <v>311</v>
      </c>
    </row>
    <row r="724" spans="1:7" s="182" customFormat="1" ht="35.1" customHeight="1">
      <c r="A724" s="165" t="s">
        <v>84</v>
      </c>
      <c r="B724" s="170" t="s">
        <v>887</v>
      </c>
      <c r="C724" s="79" t="s">
        <v>203</v>
      </c>
      <c r="D724" s="163">
        <v>1</v>
      </c>
      <c r="E724" s="37"/>
      <c r="F724" s="38">
        <f t="shared" si="123"/>
        <v>0</v>
      </c>
      <c r="G724" s="80" t="s">
        <v>311</v>
      </c>
    </row>
    <row r="725" spans="1:7" s="182" customFormat="1" ht="35.1" customHeight="1">
      <c r="A725" s="165" t="s">
        <v>85</v>
      </c>
      <c r="B725" s="170" t="s">
        <v>219</v>
      </c>
      <c r="C725" s="79" t="s">
        <v>203</v>
      </c>
      <c r="D725" s="163">
        <v>1</v>
      </c>
      <c r="E725" s="37"/>
      <c r="F725" s="38">
        <f t="shared" si="123"/>
        <v>0</v>
      </c>
      <c r="G725" s="80" t="s">
        <v>311</v>
      </c>
    </row>
    <row r="726" spans="1:7" s="182" customFormat="1" ht="35.1" customHeight="1">
      <c r="A726" s="165" t="s">
        <v>86</v>
      </c>
      <c r="B726" s="170" t="s">
        <v>121</v>
      </c>
      <c r="C726" s="79" t="s">
        <v>204</v>
      </c>
      <c r="D726" s="163">
        <v>1</v>
      </c>
      <c r="E726" s="37"/>
      <c r="F726" s="38">
        <f t="shared" si="123"/>
        <v>0</v>
      </c>
      <c r="G726" s="80"/>
    </row>
    <row r="727" spans="1:7" s="182" customFormat="1" ht="35.1" customHeight="1">
      <c r="A727" s="165" t="s">
        <v>87</v>
      </c>
      <c r="B727" s="170" t="s">
        <v>122</v>
      </c>
      <c r="C727" s="79" t="s">
        <v>204</v>
      </c>
      <c r="D727" s="163">
        <v>1</v>
      </c>
      <c r="E727" s="37"/>
      <c r="F727" s="38">
        <f t="shared" si="123"/>
        <v>0</v>
      </c>
      <c r="G727" s="80"/>
    </row>
    <row r="728" spans="1:7" s="182" customFormat="1" ht="35.1" customHeight="1">
      <c r="A728" s="165"/>
      <c r="B728" s="170"/>
      <c r="C728" s="79"/>
      <c r="D728" s="163"/>
      <c r="E728" s="37"/>
      <c r="F728" s="39"/>
      <c r="G728" s="80"/>
    </row>
    <row r="729" spans="1:7" s="182" customFormat="1" ht="35.1" customHeight="1">
      <c r="A729" s="165" t="s">
        <v>299</v>
      </c>
      <c r="B729" s="170" t="s">
        <v>888</v>
      </c>
      <c r="C729" s="79"/>
      <c r="D729" s="163"/>
      <c r="E729" s="37"/>
      <c r="F729" s="39"/>
      <c r="G729" s="80"/>
    </row>
    <row r="730" spans="1:7" s="182" customFormat="1" ht="35.1" customHeight="1">
      <c r="A730" s="165" t="s">
        <v>206</v>
      </c>
      <c r="B730" s="170" t="s">
        <v>889</v>
      </c>
      <c r="C730" s="79" t="s">
        <v>207</v>
      </c>
      <c r="D730" s="163">
        <v>1</v>
      </c>
      <c r="E730" s="37"/>
      <c r="F730" s="38">
        <f t="shared" ref="F730:F745" si="124">ROUND(E730*D730,2)</f>
        <v>0</v>
      </c>
      <c r="G730" s="80" t="s">
        <v>310</v>
      </c>
    </row>
    <row r="731" spans="1:7" s="182" customFormat="1" ht="35.1" customHeight="1">
      <c r="A731" s="165" t="s">
        <v>83</v>
      </c>
      <c r="B731" s="170" t="s">
        <v>890</v>
      </c>
      <c r="C731" s="79" t="s">
        <v>203</v>
      </c>
      <c r="D731" s="163">
        <v>1</v>
      </c>
      <c r="E731" s="37"/>
      <c r="F731" s="38">
        <f t="shared" si="124"/>
        <v>0</v>
      </c>
      <c r="G731" s="80" t="s">
        <v>311</v>
      </c>
    </row>
    <row r="732" spans="1:7" s="182" customFormat="1" ht="35.1" customHeight="1">
      <c r="A732" s="165" t="s">
        <v>84</v>
      </c>
      <c r="B732" s="170" t="s">
        <v>863</v>
      </c>
      <c r="C732" s="79" t="s">
        <v>203</v>
      </c>
      <c r="D732" s="163">
        <v>1</v>
      </c>
      <c r="E732" s="37"/>
      <c r="F732" s="38">
        <f t="shared" si="124"/>
        <v>0</v>
      </c>
      <c r="G732" s="80" t="s">
        <v>311</v>
      </c>
    </row>
    <row r="733" spans="1:7" s="182" customFormat="1" ht="35.1" customHeight="1">
      <c r="A733" s="165" t="s">
        <v>85</v>
      </c>
      <c r="B733" s="170" t="s">
        <v>296</v>
      </c>
      <c r="C733" s="79" t="s">
        <v>203</v>
      </c>
      <c r="D733" s="163">
        <v>2</v>
      </c>
      <c r="E733" s="37"/>
      <c r="F733" s="38">
        <f t="shared" si="124"/>
        <v>0</v>
      </c>
      <c r="G733" s="80" t="s">
        <v>311</v>
      </c>
    </row>
    <row r="734" spans="1:7" s="182" customFormat="1" ht="35.1" customHeight="1">
      <c r="A734" s="165" t="s">
        <v>86</v>
      </c>
      <c r="B734" s="170" t="s">
        <v>297</v>
      </c>
      <c r="C734" s="79" t="s">
        <v>203</v>
      </c>
      <c r="D734" s="163">
        <v>1</v>
      </c>
      <c r="E734" s="37"/>
      <c r="F734" s="38">
        <f t="shared" si="124"/>
        <v>0</v>
      </c>
      <c r="G734" s="80" t="s">
        <v>311</v>
      </c>
    </row>
    <row r="735" spans="1:7" s="182" customFormat="1" ht="35.1" customHeight="1">
      <c r="A735" s="165" t="s">
        <v>87</v>
      </c>
      <c r="B735" s="170" t="s">
        <v>125</v>
      </c>
      <c r="C735" s="79" t="s">
        <v>203</v>
      </c>
      <c r="D735" s="163">
        <v>2</v>
      </c>
      <c r="E735" s="37"/>
      <c r="F735" s="38">
        <f t="shared" si="124"/>
        <v>0</v>
      </c>
      <c r="G735" s="80" t="s">
        <v>311</v>
      </c>
    </row>
    <row r="736" spans="1:7" s="182" customFormat="1" ht="35.1" customHeight="1">
      <c r="A736" s="165" t="s">
        <v>88</v>
      </c>
      <c r="B736" s="170" t="s">
        <v>891</v>
      </c>
      <c r="C736" s="79" t="s">
        <v>203</v>
      </c>
      <c r="D736" s="163">
        <v>1</v>
      </c>
      <c r="E736" s="37"/>
      <c r="F736" s="38">
        <f t="shared" si="124"/>
        <v>0</v>
      </c>
      <c r="G736" s="80" t="s">
        <v>311</v>
      </c>
    </row>
    <row r="737" spans="1:7" s="182" customFormat="1" ht="35.1" customHeight="1">
      <c r="A737" s="165" t="s">
        <v>89</v>
      </c>
      <c r="B737" s="170" t="s">
        <v>892</v>
      </c>
      <c r="C737" s="79" t="s">
        <v>203</v>
      </c>
      <c r="D737" s="163">
        <v>2</v>
      </c>
      <c r="E737" s="37"/>
      <c r="F737" s="38">
        <f t="shared" si="124"/>
        <v>0</v>
      </c>
      <c r="G737" s="80"/>
    </row>
    <row r="738" spans="1:7" s="182" customFormat="1" ht="35.1" customHeight="1">
      <c r="A738" s="165" t="s">
        <v>90</v>
      </c>
      <c r="B738" s="170" t="s">
        <v>119</v>
      </c>
      <c r="C738" s="79" t="s">
        <v>203</v>
      </c>
      <c r="D738" s="163">
        <v>2</v>
      </c>
      <c r="E738" s="37"/>
      <c r="F738" s="38">
        <f t="shared" si="124"/>
        <v>0</v>
      </c>
      <c r="G738" s="80"/>
    </row>
    <row r="739" spans="1:7" s="182" customFormat="1" ht="35.1" customHeight="1">
      <c r="A739" s="165" t="s">
        <v>91</v>
      </c>
      <c r="B739" s="170" t="s">
        <v>893</v>
      </c>
      <c r="C739" s="79" t="s">
        <v>203</v>
      </c>
      <c r="D739" s="163">
        <v>6</v>
      </c>
      <c r="E739" s="37"/>
      <c r="F739" s="38">
        <f t="shared" si="124"/>
        <v>0</v>
      </c>
      <c r="G739" s="80"/>
    </row>
    <row r="740" spans="1:7" s="182" customFormat="1" ht="35.1" customHeight="1">
      <c r="A740" s="165" t="s">
        <v>92</v>
      </c>
      <c r="B740" s="170" t="s">
        <v>221</v>
      </c>
      <c r="C740" s="79" t="s">
        <v>203</v>
      </c>
      <c r="D740" s="163">
        <v>1</v>
      </c>
      <c r="E740" s="37"/>
      <c r="F740" s="38">
        <f t="shared" si="124"/>
        <v>0</v>
      </c>
      <c r="G740" s="80"/>
    </row>
    <row r="741" spans="1:7" s="182" customFormat="1" ht="35.1" customHeight="1">
      <c r="A741" s="165" t="s">
        <v>93</v>
      </c>
      <c r="B741" s="170" t="s">
        <v>894</v>
      </c>
      <c r="C741" s="79" t="s">
        <v>203</v>
      </c>
      <c r="D741" s="163">
        <v>1</v>
      </c>
      <c r="E741" s="37"/>
      <c r="F741" s="38">
        <f t="shared" si="124"/>
        <v>0</v>
      </c>
      <c r="G741" s="80"/>
    </row>
    <row r="742" spans="1:7" s="182" customFormat="1" ht="35.1" customHeight="1">
      <c r="A742" s="165" t="s">
        <v>94</v>
      </c>
      <c r="B742" s="170" t="s">
        <v>895</v>
      </c>
      <c r="C742" s="79" t="s">
        <v>203</v>
      </c>
      <c r="D742" s="163">
        <v>2</v>
      </c>
      <c r="E742" s="37"/>
      <c r="F742" s="38">
        <f t="shared" si="124"/>
        <v>0</v>
      </c>
      <c r="G742" s="80"/>
    </row>
    <row r="743" spans="1:7" s="182" customFormat="1" ht="35.1" customHeight="1">
      <c r="A743" s="165" t="s">
        <v>95</v>
      </c>
      <c r="B743" s="170" t="s">
        <v>120</v>
      </c>
      <c r="C743" s="79" t="s">
        <v>204</v>
      </c>
      <c r="D743" s="163">
        <v>1</v>
      </c>
      <c r="E743" s="37"/>
      <c r="F743" s="38">
        <f t="shared" si="124"/>
        <v>0</v>
      </c>
      <c r="G743" s="80"/>
    </row>
    <row r="744" spans="1:7" s="182" customFormat="1" ht="35.1" customHeight="1">
      <c r="A744" s="165" t="s">
        <v>96</v>
      </c>
      <c r="B744" s="170" t="s">
        <v>121</v>
      </c>
      <c r="C744" s="79" t="s">
        <v>204</v>
      </c>
      <c r="D744" s="163">
        <v>1</v>
      </c>
      <c r="E744" s="37"/>
      <c r="F744" s="38">
        <f t="shared" si="124"/>
        <v>0</v>
      </c>
      <c r="G744" s="80"/>
    </row>
    <row r="745" spans="1:7" s="182" customFormat="1" ht="35.1" customHeight="1">
      <c r="A745" s="165" t="s">
        <v>97</v>
      </c>
      <c r="B745" s="170" t="s">
        <v>122</v>
      </c>
      <c r="C745" s="79" t="s">
        <v>204</v>
      </c>
      <c r="D745" s="163">
        <v>1</v>
      </c>
      <c r="E745" s="37"/>
      <c r="F745" s="38">
        <f t="shared" si="124"/>
        <v>0</v>
      </c>
      <c r="G745" s="80"/>
    </row>
    <row r="746" spans="1:7" s="182" customFormat="1" ht="35.1" customHeight="1">
      <c r="A746" s="165"/>
      <c r="B746" s="170"/>
      <c r="C746" s="79"/>
      <c r="D746" s="163"/>
      <c r="E746" s="37"/>
      <c r="F746" s="39"/>
      <c r="G746" s="80"/>
    </row>
    <row r="747" spans="1:7" s="182" customFormat="1" ht="35.1" customHeight="1">
      <c r="A747" s="165" t="s">
        <v>220</v>
      </c>
      <c r="B747" s="170" t="s">
        <v>896</v>
      </c>
      <c r="C747" s="79"/>
      <c r="D747" s="163"/>
      <c r="E747" s="37"/>
      <c r="F747" s="39"/>
      <c r="G747" s="80"/>
    </row>
    <row r="748" spans="1:7" s="182" customFormat="1" ht="35.1" customHeight="1">
      <c r="A748" s="165" t="s">
        <v>206</v>
      </c>
      <c r="B748" s="170" t="s">
        <v>897</v>
      </c>
      <c r="C748" s="79" t="s">
        <v>207</v>
      </c>
      <c r="D748" s="163">
        <v>1</v>
      </c>
      <c r="E748" s="37"/>
      <c r="F748" s="38">
        <f t="shared" ref="F748:F772" si="125">ROUND(E748*D748,2)</f>
        <v>0</v>
      </c>
      <c r="G748" s="80" t="s">
        <v>310</v>
      </c>
    </row>
    <row r="749" spans="1:7" s="182" customFormat="1" ht="35.1" customHeight="1">
      <c r="A749" s="165" t="s">
        <v>83</v>
      </c>
      <c r="B749" s="170" t="s">
        <v>898</v>
      </c>
      <c r="C749" s="79" t="s">
        <v>203</v>
      </c>
      <c r="D749" s="163">
        <v>1</v>
      </c>
      <c r="E749" s="37"/>
      <c r="F749" s="38">
        <f t="shared" si="125"/>
        <v>0</v>
      </c>
      <c r="G749" s="80" t="s">
        <v>311</v>
      </c>
    </row>
    <row r="750" spans="1:7" s="182" customFormat="1" ht="35.1" customHeight="1">
      <c r="A750" s="165" t="s">
        <v>84</v>
      </c>
      <c r="B750" s="170" t="s">
        <v>899</v>
      </c>
      <c r="C750" s="79" t="s">
        <v>203</v>
      </c>
      <c r="D750" s="163">
        <v>1</v>
      </c>
      <c r="E750" s="37"/>
      <c r="F750" s="38">
        <f t="shared" si="125"/>
        <v>0</v>
      </c>
      <c r="G750" s="80" t="s">
        <v>311</v>
      </c>
    </row>
    <row r="751" spans="1:7" s="182" customFormat="1" ht="35.1" customHeight="1">
      <c r="A751" s="165" t="s">
        <v>85</v>
      </c>
      <c r="B751" s="170" t="s">
        <v>901</v>
      </c>
      <c r="C751" s="79" t="s">
        <v>203</v>
      </c>
      <c r="D751" s="163">
        <v>2</v>
      </c>
      <c r="E751" s="37"/>
      <c r="F751" s="38">
        <f t="shared" si="125"/>
        <v>0</v>
      </c>
      <c r="G751" s="80" t="s">
        <v>311</v>
      </c>
    </row>
    <row r="752" spans="1:7" s="182" customFormat="1" ht="35.1" customHeight="1">
      <c r="A752" s="165" t="s">
        <v>86</v>
      </c>
      <c r="B752" s="170" t="s">
        <v>902</v>
      </c>
      <c r="C752" s="79" t="s">
        <v>203</v>
      </c>
      <c r="D752" s="163">
        <v>4</v>
      </c>
      <c r="E752" s="37"/>
      <c r="F752" s="38">
        <f t="shared" si="125"/>
        <v>0</v>
      </c>
      <c r="G752" s="80" t="s">
        <v>311</v>
      </c>
    </row>
    <row r="753" spans="1:7" s="182" customFormat="1" ht="35.1" customHeight="1">
      <c r="A753" s="165" t="s">
        <v>87</v>
      </c>
      <c r="B753" s="170" t="s">
        <v>903</v>
      </c>
      <c r="C753" s="79" t="s">
        <v>203</v>
      </c>
      <c r="D753" s="163">
        <v>2</v>
      </c>
      <c r="E753" s="37"/>
      <c r="F753" s="38">
        <f t="shared" si="125"/>
        <v>0</v>
      </c>
      <c r="G753" s="80" t="s">
        <v>311</v>
      </c>
    </row>
    <row r="754" spans="1:7" s="182" customFormat="1" ht="35.1" customHeight="1">
      <c r="A754" s="165" t="s">
        <v>88</v>
      </c>
      <c r="B754" s="170" t="s">
        <v>126</v>
      </c>
      <c r="C754" s="79" t="s">
        <v>203</v>
      </c>
      <c r="D754" s="163">
        <v>4</v>
      </c>
      <c r="E754" s="37"/>
      <c r="F754" s="38">
        <f t="shared" si="125"/>
        <v>0</v>
      </c>
      <c r="G754" s="80" t="s">
        <v>311</v>
      </c>
    </row>
    <row r="755" spans="1:7" s="182" customFormat="1" ht="35.1" customHeight="1">
      <c r="A755" s="165" t="s">
        <v>89</v>
      </c>
      <c r="B755" s="170" t="s">
        <v>127</v>
      </c>
      <c r="C755" s="79" t="s">
        <v>203</v>
      </c>
      <c r="D755" s="163">
        <v>2</v>
      </c>
      <c r="E755" s="37"/>
      <c r="F755" s="38">
        <f t="shared" si="125"/>
        <v>0</v>
      </c>
      <c r="G755" s="80" t="s">
        <v>311</v>
      </c>
    </row>
    <row r="756" spans="1:7" s="182" customFormat="1" ht="35.1" customHeight="1">
      <c r="A756" s="165" t="s">
        <v>90</v>
      </c>
      <c r="B756" s="170" t="s">
        <v>116</v>
      </c>
      <c r="C756" s="79" t="s">
        <v>209</v>
      </c>
      <c r="D756" s="163">
        <v>2</v>
      </c>
      <c r="E756" s="37"/>
      <c r="F756" s="38">
        <f t="shared" si="125"/>
        <v>0</v>
      </c>
      <c r="G756" s="80"/>
    </row>
    <row r="757" spans="1:7" s="182" customFormat="1" ht="35.1" customHeight="1">
      <c r="A757" s="165" t="s">
        <v>91</v>
      </c>
      <c r="B757" s="170" t="s">
        <v>117</v>
      </c>
      <c r="C757" s="79" t="s">
        <v>209</v>
      </c>
      <c r="D757" s="163">
        <v>4</v>
      </c>
      <c r="E757" s="37"/>
      <c r="F757" s="38">
        <f t="shared" si="125"/>
        <v>0</v>
      </c>
      <c r="G757" s="80"/>
    </row>
    <row r="758" spans="1:7" s="182" customFormat="1" ht="35.1" customHeight="1">
      <c r="A758" s="165" t="s">
        <v>92</v>
      </c>
      <c r="B758" s="170" t="s">
        <v>904</v>
      </c>
      <c r="C758" s="79" t="s">
        <v>209</v>
      </c>
      <c r="D758" s="163">
        <v>2</v>
      </c>
      <c r="E758" s="37"/>
      <c r="F758" s="38">
        <f t="shared" si="125"/>
        <v>0</v>
      </c>
      <c r="G758" s="80"/>
    </row>
    <row r="759" spans="1:7" s="182" customFormat="1" ht="35.1" customHeight="1">
      <c r="A759" s="165" t="s">
        <v>93</v>
      </c>
      <c r="B759" s="170" t="s">
        <v>119</v>
      </c>
      <c r="C759" s="79" t="s">
        <v>203</v>
      </c>
      <c r="D759" s="163">
        <v>4</v>
      </c>
      <c r="E759" s="37"/>
      <c r="F759" s="38">
        <f t="shared" si="125"/>
        <v>0</v>
      </c>
      <c r="G759" s="80"/>
    </row>
    <row r="760" spans="1:7" s="182" customFormat="1" ht="35.1" customHeight="1">
      <c r="A760" s="165" t="s">
        <v>94</v>
      </c>
      <c r="B760" s="170" t="s">
        <v>905</v>
      </c>
      <c r="C760" s="79" t="s">
        <v>203</v>
      </c>
      <c r="D760" s="163">
        <v>12</v>
      </c>
      <c r="E760" s="37"/>
      <c r="F760" s="38">
        <f t="shared" si="125"/>
        <v>0</v>
      </c>
      <c r="G760" s="80"/>
    </row>
    <row r="761" spans="1:7" s="182" customFormat="1" ht="35.1" customHeight="1">
      <c r="A761" s="165" t="s">
        <v>95</v>
      </c>
      <c r="B761" s="170" t="s">
        <v>906</v>
      </c>
      <c r="C761" s="79" t="s">
        <v>203</v>
      </c>
      <c r="D761" s="163">
        <v>1</v>
      </c>
      <c r="E761" s="37"/>
      <c r="F761" s="38">
        <f t="shared" si="125"/>
        <v>0</v>
      </c>
      <c r="G761" s="80"/>
    </row>
    <row r="762" spans="1:7" s="182" customFormat="1" ht="35.1" customHeight="1">
      <c r="A762" s="165" t="s">
        <v>96</v>
      </c>
      <c r="B762" s="170" t="s">
        <v>907</v>
      </c>
      <c r="C762" s="79" t="s">
        <v>203</v>
      </c>
      <c r="D762" s="163">
        <v>2</v>
      </c>
      <c r="E762" s="37"/>
      <c r="F762" s="38">
        <f t="shared" si="125"/>
        <v>0</v>
      </c>
      <c r="G762" s="80"/>
    </row>
    <row r="763" spans="1:7" s="182" customFormat="1" ht="35.1" customHeight="1">
      <c r="A763" s="165" t="s">
        <v>97</v>
      </c>
      <c r="B763" s="170" t="s">
        <v>908</v>
      </c>
      <c r="C763" s="79" t="s">
        <v>203</v>
      </c>
      <c r="D763" s="163">
        <v>1</v>
      </c>
      <c r="E763" s="37"/>
      <c r="F763" s="38">
        <f t="shared" si="125"/>
        <v>0</v>
      </c>
      <c r="G763" s="80" t="s">
        <v>316</v>
      </c>
    </row>
    <row r="764" spans="1:7" s="182" customFormat="1" ht="35.1" customHeight="1">
      <c r="A764" s="165" t="s">
        <v>98</v>
      </c>
      <c r="B764" s="170" t="s">
        <v>910</v>
      </c>
      <c r="C764" s="79" t="s">
        <v>203</v>
      </c>
      <c r="D764" s="163">
        <v>1</v>
      </c>
      <c r="E764" s="37"/>
      <c r="F764" s="38">
        <f t="shared" si="125"/>
        <v>0</v>
      </c>
      <c r="G764" s="80" t="s">
        <v>316</v>
      </c>
    </row>
    <row r="765" spans="1:7" s="182" customFormat="1" ht="35.1" customHeight="1">
      <c r="A765" s="165" t="s">
        <v>99</v>
      </c>
      <c r="B765" s="170" t="s">
        <v>911</v>
      </c>
      <c r="C765" s="79" t="s">
        <v>203</v>
      </c>
      <c r="D765" s="163">
        <v>1</v>
      </c>
      <c r="E765" s="37"/>
      <c r="F765" s="38">
        <f t="shared" si="125"/>
        <v>0</v>
      </c>
      <c r="G765" s="80" t="s">
        <v>316</v>
      </c>
    </row>
    <row r="766" spans="1:7" s="182" customFormat="1" ht="35.1" customHeight="1">
      <c r="A766" s="165" t="s">
        <v>100</v>
      </c>
      <c r="B766" s="170" t="s">
        <v>912</v>
      </c>
      <c r="C766" s="79" t="s">
        <v>203</v>
      </c>
      <c r="D766" s="163">
        <v>1</v>
      </c>
      <c r="E766" s="37"/>
      <c r="F766" s="38">
        <f t="shared" si="125"/>
        <v>0</v>
      </c>
      <c r="G766" s="80"/>
    </row>
    <row r="767" spans="1:7" s="182" customFormat="1" ht="35.1" customHeight="1">
      <c r="A767" s="165" t="s">
        <v>101</v>
      </c>
      <c r="B767" s="170" t="s">
        <v>913</v>
      </c>
      <c r="C767" s="79" t="s">
        <v>203</v>
      </c>
      <c r="D767" s="163">
        <v>1</v>
      </c>
      <c r="E767" s="37"/>
      <c r="F767" s="38">
        <f t="shared" si="125"/>
        <v>0</v>
      </c>
      <c r="G767" s="80" t="s">
        <v>311</v>
      </c>
    </row>
    <row r="768" spans="1:7" s="182" customFormat="1" ht="35.1" customHeight="1">
      <c r="A768" s="165" t="s">
        <v>102</v>
      </c>
      <c r="B768" s="170" t="s">
        <v>914</v>
      </c>
      <c r="C768" s="79" t="s">
        <v>203</v>
      </c>
      <c r="D768" s="163">
        <v>2</v>
      </c>
      <c r="E768" s="37"/>
      <c r="F768" s="38">
        <f t="shared" si="125"/>
        <v>0</v>
      </c>
      <c r="G768" s="80" t="s">
        <v>311</v>
      </c>
    </row>
    <row r="769" spans="1:7" s="182" customFormat="1" ht="35.1" customHeight="1">
      <c r="A769" s="165" t="s">
        <v>103</v>
      </c>
      <c r="B769" s="170" t="s">
        <v>915</v>
      </c>
      <c r="C769" s="79" t="s">
        <v>203</v>
      </c>
      <c r="D769" s="163">
        <v>1</v>
      </c>
      <c r="E769" s="37"/>
      <c r="F769" s="38">
        <f t="shared" si="125"/>
        <v>0</v>
      </c>
      <c r="G769" s="80" t="s">
        <v>311</v>
      </c>
    </row>
    <row r="770" spans="1:7" s="182" customFormat="1" ht="35.1" customHeight="1">
      <c r="A770" s="165" t="s">
        <v>104</v>
      </c>
      <c r="B770" s="170" t="s">
        <v>120</v>
      </c>
      <c r="C770" s="79" t="s">
        <v>204</v>
      </c>
      <c r="D770" s="163">
        <v>1</v>
      </c>
      <c r="E770" s="37"/>
      <c r="F770" s="38">
        <f t="shared" si="125"/>
        <v>0</v>
      </c>
      <c r="G770" s="80"/>
    </row>
    <row r="771" spans="1:7" s="182" customFormat="1" ht="35.1" customHeight="1">
      <c r="A771" s="165" t="s">
        <v>105</v>
      </c>
      <c r="B771" s="170" t="s">
        <v>121</v>
      </c>
      <c r="C771" s="79" t="s">
        <v>204</v>
      </c>
      <c r="D771" s="163">
        <v>1</v>
      </c>
      <c r="E771" s="37"/>
      <c r="F771" s="38">
        <f t="shared" si="125"/>
        <v>0</v>
      </c>
      <c r="G771" s="80"/>
    </row>
    <row r="772" spans="1:7" s="182" customFormat="1" ht="35.1" customHeight="1">
      <c r="A772" s="165" t="s">
        <v>106</v>
      </c>
      <c r="B772" s="170" t="s">
        <v>122</v>
      </c>
      <c r="C772" s="79" t="s">
        <v>204</v>
      </c>
      <c r="D772" s="163">
        <v>1</v>
      </c>
      <c r="E772" s="37"/>
      <c r="F772" s="38">
        <f t="shared" si="125"/>
        <v>0</v>
      </c>
      <c r="G772" s="80"/>
    </row>
    <row r="773" spans="1:7" s="182" customFormat="1" ht="35.1" customHeight="1">
      <c r="A773" s="165"/>
      <c r="B773" s="170"/>
      <c r="C773" s="79"/>
      <c r="D773" s="163"/>
      <c r="E773" s="37"/>
      <c r="F773" s="39"/>
      <c r="G773" s="80"/>
    </row>
    <row r="774" spans="1:7" s="182" customFormat="1" ht="35.1" customHeight="1">
      <c r="A774" s="165" t="s">
        <v>300</v>
      </c>
      <c r="B774" s="170" t="s">
        <v>916</v>
      </c>
      <c r="C774" s="79"/>
      <c r="D774" s="163"/>
      <c r="E774" s="37"/>
      <c r="F774" s="39"/>
      <c r="G774" s="80"/>
    </row>
    <row r="775" spans="1:7" s="182" customFormat="1" ht="35.1" customHeight="1">
      <c r="A775" s="165" t="s">
        <v>206</v>
      </c>
      <c r="B775" s="170" t="s">
        <v>917</v>
      </c>
      <c r="C775" s="79" t="s">
        <v>207</v>
      </c>
      <c r="D775" s="163">
        <v>1</v>
      </c>
      <c r="E775" s="37"/>
      <c r="F775" s="38">
        <f t="shared" ref="F775:F787" si="126">ROUND(E775*D775,2)</f>
        <v>0</v>
      </c>
      <c r="G775" s="80" t="s">
        <v>310</v>
      </c>
    </row>
    <row r="776" spans="1:7" s="182" customFormat="1" ht="35.1" customHeight="1">
      <c r="A776" s="165" t="s">
        <v>83</v>
      </c>
      <c r="B776" s="170" t="s">
        <v>918</v>
      </c>
      <c r="C776" s="79" t="s">
        <v>203</v>
      </c>
      <c r="D776" s="163">
        <v>1</v>
      </c>
      <c r="E776" s="37"/>
      <c r="F776" s="38">
        <f t="shared" si="126"/>
        <v>0</v>
      </c>
      <c r="G776" s="80" t="s">
        <v>311</v>
      </c>
    </row>
    <row r="777" spans="1:7" s="182" customFormat="1" ht="35.1" customHeight="1">
      <c r="A777" s="165" t="s">
        <v>84</v>
      </c>
      <c r="B777" s="170" t="s">
        <v>902</v>
      </c>
      <c r="C777" s="79" t="s">
        <v>203</v>
      </c>
      <c r="D777" s="163">
        <v>2</v>
      </c>
      <c r="E777" s="37"/>
      <c r="F777" s="38">
        <f t="shared" si="126"/>
        <v>0</v>
      </c>
      <c r="G777" s="80" t="s">
        <v>311</v>
      </c>
    </row>
    <row r="778" spans="1:7" s="182" customFormat="1" ht="35.1" customHeight="1">
      <c r="A778" s="165" t="s">
        <v>85</v>
      </c>
      <c r="B778" s="170" t="s">
        <v>919</v>
      </c>
      <c r="C778" s="79" t="s">
        <v>203</v>
      </c>
      <c r="D778" s="163">
        <v>2</v>
      </c>
      <c r="E778" s="37"/>
      <c r="F778" s="38">
        <f t="shared" si="126"/>
        <v>0</v>
      </c>
      <c r="G778" s="80" t="s">
        <v>311</v>
      </c>
    </row>
    <row r="779" spans="1:7" s="182" customFormat="1" ht="35.1" customHeight="1">
      <c r="A779" s="165" t="s">
        <v>86</v>
      </c>
      <c r="B779" s="170" t="s">
        <v>128</v>
      </c>
      <c r="C779" s="79" t="s">
        <v>209</v>
      </c>
      <c r="D779" s="163">
        <v>1</v>
      </c>
      <c r="E779" s="37"/>
      <c r="F779" s="38">
        <f t="shared" si="126"/>
        <v>0</v>
      </c>
      <c r="G779" s="80"/>
    </row>
    <row r="780" spans="1:7" s="182" customFormat="1" ht="35.1" customHeight="1">
      <c r="A780" s="165" t="s">
        <v>87</v>
      </c>
      <c r="B780" s="170" t="s">
        <v>920</v>
      </c>
      <c r="C780" s="79" t="s">
        <v>209</v>
      </c>
      <c r="D780" s="163">
        <v>1</v>
      </c>
      <c r="E780" s="37"/>
      <c r="F780" s="38">
        <f t="shared" si="126"/>
        <v>0</v>
      </c>
      <c r="G780" s="80"/>
    </row>
    <row r="781" spans="1:7" s="182" customFormat="1" ht="35.1" customHeight="1">
      <c r="A781" s="165" t="s">
        <v>88</v>
      </c>
      <c r="B781" s="170" t="s">
        <v>118</v>
      </c>
      <c r="C781" s="79" t="s">
        <v>203</v>
      </c>
      <c r="D781" s="163">
        <v>1</v>
      </c>
      <c r="E781" s="37"/>
      <c r="F781" s="38">
        <f t="shared" si="126"/>
        <v>0</v>
      </c>
      <c r="G781" s="80"/>
    </row>
    <row r="782" spans="1:7" s="182" customFormat="1" ht="35.1" customHeight="1">
      <c r="A782" s="165" t="s">
        <v>89</v>
      </c>
      <c r="B782" s="170" t="s">
        <v>119</v>
      </c>
      <c r="C782" s="79" t="s">
        <v>203</v>
      </c>
      <c r="D782" s="163">
        <v>1</v>
      </c>
      <c r="E782" s="37"/>
      <c r="F782" s="38">
        <f t="shared" si="126"/>
        <v>0</v>
      </c>
      <c r="G782" s="80"/>
    </row>
    <row r="783" spans="1:7" s="182" customFormat="1" ht="35.1" customHeight="1">
      <c r="A783" s="165" t="s">
        <v>90</v>
      </c>
      <c r="B783" s="170" t="s">
        <v>893</v>
      </c>
      <c r="C783" s="79" t="s">
        <v>203</v>
      </c>
      <c r="D783" s="163">
        <v>4</v>
      </c>
      <c r="E783" s="37"/>
      <c r="F783" s="38">
        <f t="shared" si="126"/>
        <v>0</v>
      </c>
      <c r="G783" s="80"/>
    </row>
    <row r="784" spans="1:7" s="182" customFormat="1" ht="35.1" customHeight="1">
      <c r="A784" s="165" t="s">
        <v>91</v>
      </c>
      <c r="B784" s="170" t="s">
        <v>895</v>
      </c>
      <c r="C784" s="79" t="s">
        <v>203</v>
      </c>
      <c r="D784" s="163">
        <v>2</v>
      </c>
      <c r="E784" s="37"/>
      <c r="F784" s="38">
        <f t="shared" si="126"/>
        <v>0</v>
      </c>
      <c r="G784" s="80"/>
    </row>
    <row r="785" spans="1:7" s="182" customFormat="1" ht="35.1" customHeight="1">
      <c r="A785" s="165" t="s">
        <v>92</v>
      </c>
      <c r="B785" s="170" t="s">
        <v>120</v>
      </c>
      <c r="C785" s="79" t="s">
        <v>204</v>
      </c>
      <c r="D785" s="163">
        <v>1</v>
      </c>
      <c r="E785" s="37"/>
      <c r="F785" s="38">
        <f t="shared" si="126"/>
        <v>0</v>
      </c>
      <c r="G785" s="80"/>
    </row>
    <row r="786" spans="1:7" s="182" customFormat="1" ht="35.1" customHeight="1">
      <c r="A786" s="165" t="s">
        <v>93</v>
      </c>
      <c r="B786" s="170" t="s">
        <v>121</v>
      </c>
      <c r="C786" s="79" t="s">
        <v>204</v>
      </c>
      <c r="D786" s="163">
        <v>1</v>
      </c>
      <c r="E786" s="37"/>
      <c r="F786" s="38">
        <f t="shared" si="126"/>
        <v>0</v>
      </c>
      <c r="G786" s="80"/>
    </row>
    <row r="787" spans="1:7" s="182" customFormat="1" ht="35.1" customHeight="1">
      <c r="A787" s="165" t="s">
        <v>94</v>
      </c>
      <c r="B787" s="170" t="s">
        <v>122</v>
      </c>
      <c r="C787" s="79" t="s">
        <v>204</v>
      </c>
      <c r="D787" s="163">
        <v>1</v>
      </c>
      <c r="E787" s="37"/>
      <c r="F787" s="38">
        <f t="shared" si="126"/>
        <v>0</v>
      </c>
      <c r="G787" s="80"/>
    </row>
    <row r="788" spans="1:7" s="182" customFormat="1" ht="35.1" customHeight="1">
      <c r="A788" s="165"/>
      <c r="B788" s="170"/>
      <c r="C788" s="79"/>
      <c r="D788" s="163"/>
      <c r="E788" s="37"/>
      <c r="F788" s="39"/>
      <c r="G788" s="80"/>
    </row>
    <row r="789" spans="1:7" s="182" customFormat="1" ht="35.1" customHeight="1">
      <c r="A789" s="165" t="s">
        <v>301</v>
      </c>
      <c r="B789" s="170" t="s">
        <v>298</v>
      </c>
      <c r="C789" s="79"/>
      <c r="D789" s="163"/>
      <c r="E789" s="37"/>
      <c r="F789" s="39"/>
      <c r="G789" s="80"/>
    </row>
    <row r="790" spans="1:7" s="182" customFormat="1" ht="35.1" customHeight="1">
      <c r="A790" s="165" t="s">
        <v>206</v>
      </c>
      <c r="B790" s="170" t="s">
        <v>921</v>
      </c>
      <c r="C790" s="79" t="s">
        <v>207</v>
      </c>
      <c r="D790" s="163">
        <v>1</v>
      </c>
      <c r="E790" s="37"/>
      <c r="F790" s="38">
        <f t="shared" ref="F790:F813" si="127">ROUND(E790*D790,2)</f>
        <v>0</v>
      </c>
      <c r="G790" s="80" t="s">
        <v>310</v>
      </c>
    </row>
    <row r="791" spans="1:7" s="182" customFormat="1" ht="35.1" customHeight="1">
      <c r="A791" s="165" t="s">
        <v>83</v>
      </c>
      <c r="B791" s="170" t="s">
        <v>219</v>
      </c>
      <c r="C791" s="79" t="s">
        <v>203</v>
      </c>
      <c r="D791" s="163">
        <v>1</v>
      </c>
      <c r="E791" s="37"/>
      <c r="F791" s="38">
        <f t="shared" si="127"/>
        <v>0</v>
      </c>
      <c r="G791" s="80" t="s">
        <v>311</v>
      </c>
    </row>
    <row r="792" spans="1:7" s="182" customFormat="1" ht="35.1" customHeight="1">
      <c r="A792" s="165" t="s">
        <v>84</v>
      </c>
      <c r="B792" s="170" t="s">
        <v>922</v>
      </c>
      <c r="C792" s="79" t="s">
        <v>203</v>
      </c>
      <c r="D792" s="163">
        <v>1</v>
      </c>
      <c r="E792" s="37"/>
      <c r="F792" s="38">
        <f t="shared" si="127"/>
        <v>0</v>
      </c>
      <c r="G792" s="80" t="s">
        <v>311</v>
      </c>
    </row>
    <row r="793" spans="1:7" s="182" customFormat="1" ht="35.1" customHeight="1">
      <c r="A793" s="165" t="s">
        <v>85</v>
      </c>
      <c r="B793" s="170" t="s">
        <v>900</v>
      </c>
      <c r="C793" s="79" t="s">
        <v>203</v>
      </c>
      <c r="D793" s="163">
        <v>2</v>
      </c>
      <c r="E793" s="37"/>
      <c r="F793" s="38">
        <f t="shared" si="127"/>
        <v>0</v>
      </c>
      <c r="G793" s="80" t="s">
        <v>311</v>
      </c>
    </row>
    <row r="794" spans="1:7" s="182" customFormat="1" ht="35.1" customHeight="1">
      <c r="A794" s="165" t="s">
        <v>86</v>
      </c>
      <c r="B794" s="170" t="s">
        <v>923</v>
      </c>
      <c r="C794" s="79" t="s">
        <v>203</v>
      </c>
      <c r="D794" s="163">
        <v>11</v>
      </c>
      <c r="E794" s="37"/>
      <c r="F794" s="38">
        <f t="shared" si="127"/>
        <v>0</v>
      </c>
      <c r="G794" s="80" t="s">
        <v>311</v>
      </c>
    </row>
    <row r="795" spans="1:7" s="182" customFormat="1" ht="35.1" customHeight="1">
      <c r="A795" s="165" t="s">
        <v>87</v>
      </c>
      <c r="B795" s="170" t="s">
        <v>892</v>
      </c>
      <c r="C795" s="79" t="s">
        <v>203</v>
      </c>
      <c r="D795" s="163">
        <v>12</v>
      </c>
      <c r="E795" s="37"/>
      <c r="F795" s="38">
        <f t="shared" si="127"/>
        <v>0</v>
      </c>
      <c r="G795" s="80" t="s">
        <v>316</v>
      </c>
    </row>
    <row r="796" spans="1:7" s="182" customFormat="1" ht="35.1" customHeight="1">
      <c r="A796" s="165" t="s">
        <v>88</v>
      </c>
      <c r="B796" s="170" t="s">
        <v>219</v>
      </c>
      <c r="C796" s="79" t="s">
        <v>203</v>
      </c>
      <c r="D796" s="163">
        <v>1</v>
      </c>
      <c r="E796" s="37"/>
      <c r="F796" s="38">
        <f t="shared" si="127"/>
        <v>0</v>
      </c>
      <c r="G796" s="80" t="s">
        <v>311</v>
      </c>
    </row>
    <row r="797" spans="1:7" s="182" customFormat="1" ht="35.1" customHeight="1">
      <c r="A797" s="165" t="s">
        <v>89</v>
      </c>
      <c r="B797" s="170" t="s">
        <v>215</v>
      </c>
      <c r="C797" s="79" t="s">
        <v>203</v>
      </c>
      <c r="D797" s="163">
        <v>1</v>
      </c>
      <c r="E797" s="37"/>
      <c r="F797" s="38">
        <f t="shared" si="127"/>
        <v>0</v>
      </c>
      <c r="G797" s="80" t="s">
        <v>311</v>
      </c>
    </row>
    <row r="798" spans="1:7" s="182" customFormat="1" ht="35.1" customHeight="1">
      <c r="A798" s="165" t="s">
        <v>90</v>
      </c>
      <c r="B798" s="170" t="s">
        <v>900</v>
      </c>
      <c r="C798" s="79" t="s">
        <v>203</v>
      </c>
      <c r="D798" s="163">
        <v>1</v>
      </c>
      <c r="E798" s="37"/>
      <c r="F798" s="38">
        <f t="shared" si="127"/>
        <v>0</v>
      </c>
      <c r="G798" s="80" t="s">
        <v>311</v>
      </c>
    </row>
    <row r="799" spans="1:7" s="182" customFormat="1" ht="35.1" customHeight="1">
      <c r="A799" s="165" t="s">
        <v>91</v>
      </c>
      <c r="B799" s="170" t="s">
        <v>923</v>
      </c>
      <c r="C799" s="79" t="s">
        <v>203</v>
      </c>
      <c r="D799" s="163">
        <v>1</v>
      </c>
      <c r="E799" s="37"/>
      <c r="F799" s="38">
        <f t="shared" si="127"/>
        <v>0</v>
      </c>
      <c r="G799" s="80" t="s">
        <v>311</v>
      </c>
    </row>
    <row r="800" spans="1:7" s="182" customFormat="1" ht="35.1" customHeight="1">
      <c r="A800" s="165" t="s">
        <v>92</v>
      </c>
      <c r="B800" s="170" t="s">
        <v>924</v>
      </c>
      <c r="C800" s="79" t="s">
        <v>203</v>
      </c>
      <c r="D800" s="163">
        <v>1</v>
      </c>
      <c r="E800" s="37"/>
      <c r="F800" s="38">
        <f t="shared" si="127"/>
        <v>0</v>
      </c>
      <c r="G800" s="80" t="s">
        <v>311</v>
      </c>
    </row>
    <row r="801" spans="1:7" s="182" customFormat="1" ht="35.1" customHeight="1">
      <c r="A801" s="165" t="s">
        <v>93</v>
      </c>
      <c r="B801" s="170" t="s">
        <v>119</v>
      </c>
      <c r="C801" s="79" t="s">
        <v>203</v>
      </c>
      <c r="D801" s="163">
        <v>1</v>
      </c>
      <c r="E801" s="37"/>
      <c r="F801" s="38">
        <f t="shared" si="127"/>
        <v>0</v>
      </c>
      <c r="G801" s="80"/>
    </row>
    <row r="802" spans="1:7" s="182" customFormat="1" ht="35.1" customHeight="1">
      <c r="A802" s="165" t="s">
        <v>94</v>
      </c>
      <c r="B802" s="170" t="s">
        <v>893</v>
      </c>
      <c r="C802" s="79" t="s">
        <v>203</v>
      </c>
      <c r="D802" s="163">
        <v>2</v>
      </c>
      <c r="E802" s="37"/>
      <c r="F802" s="38">
        <f t="shared" si="127"/>
        <v>0</v>
      </c>
      <c r="G802" s="80"/>
    </row>
    <row r="803" spans="1:7" s="182" customFormat="1" ht="35.1" customHeight="1">
      <c r="A803" s="165" t="s">
        <v>95</v>
      </c>
      <c r="B803" s="170" t="s">
        <v>855</v>
      </c>
      <c r="C803" s="79" t="s">
        <v>203</v>
      </c>
      <c r="D803" s="163">
        <v>1</v>
      </c>
      <c r="E803" s="37"/>
      <c r="F803" s="38">
        <f t="shared" si="127"/>
        <v>0</v>
      </c>
      <c r="G803" s="80"/>
    </row>
    <row r="804" spans="1:7" s="182" customFormat="1" ht="35.1" customHeight="1">
      <c r="A804" s="165" t="s">
        <v>96</v>
      </c>
      <c r="B804" s="170" t="s">
        <v>129</v>
      </c>
      <c r="C804" s="79" t="s">
        <v>203</v>
      </c>
      <c r="D804" s="163">
        <v>3</v>
      </c>
      <c r="E804" s="37"/>
      <c r="F804" s="38">
        <f t="shared" si="127"/>
        <v>0</v>
      </c>
      <c r="G804" s="80"/>
    </row>
    <row r="805" spans="1:7" s="182" customFormat="1" ht="35.1" customHeight="1">
      <c r="A805" s="165" t="s">
        <v>97</v>
      </c>
      <c r="B805" s="170" t="s">
        <v>925</v>
      </c>
      <c r="C805" s="79" t="s">
        <v>203</v>
      </c>
      <c r="D805" s="163">
        <v>1</v>
      </c>
      <c r="E805" s="37"/>
      <c r="F805" s="38">
        <f t="shared" si="127"/>
        <v>0</v>
      </c>
      <c r="G805" s="80" t="s">
        <v>316</v>
      </c>
    </row>
    <row r="806" spans="1:7" s="182" customFormat="1" ht="35.1" customHeight="1">
      <c r="A806" s="165" t="s">
        <v>98</v>
      </c>
      <c r="B806" s="170" t="s">
        <v>909</v>
      </c>
      <c r="C806" s="79" t="s">
        <v>203</v>
      </c>
      <c r="D806" s="163">
        <v>4</v>
      </c>
      <c r="E806" s="37"/>
      <c r="F806" s="38">
        <f t="shared" si="127"/>
        <v>0</v>
      </c>
      <c r="G806" s="80" t="s">
        <v>316</v>
      </c>
    </row>
    <row r="807" spans="1:7" s="182" customFormat="1" ht="35.1" customHeight="1">
      <c r="A807" s="165" t="s">
        <v>99</v>
      </c>
      <c r="B807" s="170" t="s">
        <v>892</v>
      </c>
      <c r="C807" s="79" t="s">
        <v>203</v>
      </c>
      <c r="D807" s="163">
        <v>3</v>
      </c>
      <c r="E807" s="37"/>
      <c r="F807" s="38">
        <f t="shared" si="127"/>
        <v>0</v>
      </c>
      <c r="G807" s="80" t="s">
        <v>316</v>
      </c>
    </row>
    <row r="808" spans="1:7" s="182" customFormat="1" ht="35.1" customHeight="1">
      <c r="A808" s="165" t="s">
        <v>100</v>
      </c>
      <c r="B808" s="170" t="s">
        <v>926</v>
      </c>
      <c r="C808" s="79" t="s">
        <v>203</v>
      </c>
      <c r="D808" s="163">
        <v>1</v>
      </c>
      <c r="E808" s="37"/>
      <c r="F808" s="38">
        <f t="shared" si="127"/>
        <v>0</v>
      </c>
      <c r="G808" s="80"/>
    </row>
    <row r="809" spans="1:7" s="182" customFormat="1" ht="35.1" customHeight="1">
      <c r="A809" s="165" t="s">
        <v>101</v>
      </c>
      <c r="B809" s="170" t="s">
        <v>927</v>
      </c>
      <c r="C809" s="79" t="s">
        <v>203</v>
      </c>
      <c r="D809" s="163">
        <v>1</v>
      </c>
      <c r="E809" s="37"/>
      <c r="F809" s="38">
        <f t="shared" si="127"/>
        <v>0</v>
      </c>
      <c r="G809" s="80"/>
    </row>
    <row r="810" spans="1:7" s="182" customFormat="1" ht="35.1" customHeight="1">
      <c r="A810" s="165" t="s">
        <v>102</v>
      </c>
      <c r="B810" s="170" t="s">
        <v>894</v>
      </c>
      <c r="C810" s="79" t="s">
        <v>203</v>
      </c>
      <c r="D810" s="163">
        <v>1</v>
      </c>
      <c r="E810" s="37"/>
      <c r="F810" s="38">
        <f t="shared" si="127"/>
        <v>0</v>
      </c>
      <c r="G810" s="80"/>
    </row>
    <row r="811" spans="1:7" s="182" customFormat="1" ht="35.1" customHeight="1">
      <c r="A811" s="165" t="s">
        <v>103</v>
      </c>
      <c r="B811" s="170" t="s">
        <v>928</v>
      </c>
      <c r="C811" s="79" t="s">
        <v>203</v>
      </c>
      <c r="D811" s="163">
        <v>2</v>
      </c>
      <c r="E811" s="37"/>
      <c r="F811" s="38">
        <f t="shared" si="127"/>
        <v>0</v>
      </c>
      <c r="G811" s="80" t="s">
        <v>311</v>
      </c>
    </row>
    <row r="812" spans="1:7" s="182" customFormat="1" ht="35.1" customHeight="1">
      <c r="A812" s="165" t="s">
        <v>104</v>
      </c>
      <c r="B812" s="170" t="s">
        <v>929</v>
      </c>
      <c r="C812" s="79" t="s">
        <v>203</v>
      </c>
      <c r="D812" s="163">
        <v>6</v>
      </c>
      <c r="E812" s="37"/>
      <c r="F812" s="38">
        <f t="shared" si="127"/>
        <v>0</v>
      </c>
      <c r="G812" s="80" t="s">
        <v>311</v>
      </c>
    </row>
    <row r="813" spans="1:7" s="182" customFormat="1" ht="35.1" customHeight="1">
      <c r="A813" s="165" t="s">
        <v>105</v>
      </c>
      <c r="B813" s="170" t="s">
        <v>120</v>
      </c>
      <c r="C813" s="79" t="s">
        <v>204</v>
      </c>
      <c r="D813" s="163">
        <v>1</v>
      </c>
      <c r="E813" s="37"/>
      <c r="F813" s="38">
        <f t="shared" si="127"/>
        <v>0</v>
      </c>
      <c r="G813" s="80"/>
    </row>
    <row r="814" spans="1:7" s="182" customFormat="1" ht="35.1" customHeight="1">
      <c r="A814" s="165" t="s">
        <v>106</v>
      </c>
      <c r="B814" s="170" t="s">
        <v>121</v>
      </c>
      <c r="C814" s="79" t="s">
        <v>204</v>
      </c>
      <c r="D814" s="163">
        <v>1</v>
      </c>
      <c r="E814" s="37"/>
      <c r="F814" s="38">
        <f>ROUND(E814*D814,2)</f>
        <v>0</v>
      </c>
      <c r="G814" s="80"/>
    </row>
    <row r="815" spans="1:7" s="182" customFormat="1" ht="35.1" customHeight="1">
      <c r="A815" s="165" t="s">
        <v>107</v>
      </c>
      <c r="B815" s="170" t="s">
        <v>122</v>
      </c>
      <c r="C815" s="79" t="s">
        <v>204</v>
      </c>
      <c r="D815" s="163">
        <v>1</v>
      </c>
      <c r="E815" s="37"/>
      <c r="F815" s="38">
        <f>ROUND(E815*D815,2)</f>
        <v>0</v>
      </c>
      <c r="G815" s="80"/>
    </row>
    <row r="816" spans="1:7" s="182" customFormat="1" ht="35.1" customHeight="1">
      <c r="A816" s="165"/>
      <c r="B816" s="170"/>
      <c r="C816" s="79"/>
      <c r="D816" s="163"/>
      <c r="E816" s="37"/>
      <c r="F816" s="39"/>
      <c r="G816" s="80"/>
    </row>
    <row r="817" spans="1:7" s="182" customFormat="1" ht="35.1" customHeight="1">
      <c r="A817" s="165" t="s">
        <v>195</v>
      </c>
      <c r="B817" s="170" t="s">
        <v>930</v>
      </c>
      <c r="C817" s="79"/>
      <c r="D817" s="163"/>
      <c r="E817" s="37"/>
      <c r="F817" s="39"/>
      <c r="G817" s="80"/>
    </row>
    <row r="818" spans="1:7" s="182" customFormat="1" ht="35.1" customHeight="1">
      <c r="A818" s="165" t="s">
        <v>206</v>
      </c>
      <c r="B818" s="170" t="s">
        <v>223</v>
      </c>
      <c r="C818" s="79" t="s">
        <v>207</v>
      </c>
      <c r="D818" s="163">
        <v>1</v>
      </c>
      <c r="E818" s="37"/>
      <c r="F818" s="38">
        <f>ROUND(E818*D818,2)</f>
        <v>0</v>
      </c>
      <c r="G818" s="80" t="s">
        <v>310</v>
      </c>
    </row>
    <row r="819" spans="1:7" s="182" customFormat="1" ht="35.1" customHeight="1">
      <c r="A819" s="165" t="s">
        <v>83</v>
      </c>
      <c r="B819" s="170" t="s">
        <v>219</v>
      </c>
      <c r="C819" s="79" t="s">
        <v>203</v>
      </c>
      <c r="D819" s="163">
        <v>2</v>
      </c>
      <c r="E819" s="37"/>
      <c r="F819" s="38">
        <f t="shared" ref="F819:F834" si="128">ROUND(E819*D819,2)</f>
        <v>0</v>
      </c>
      <c r="G819" s="80" t="s">
        <v>311</v>
      </c>
    </row>
    <row r="820" spans="1:7" s="182" customFormat="1" ht="35.1" customHeight="1">
      <c r="A820" s="165" t="s">
        <v>84</v>
      </c>
      <c r="B820" s="170" t="s">
        <v>900</v>
      </c>
      <c r="C820" s="79" t="s">
        <v>203</v>
      </c>
      <c r="D820" s="163">
        <v>1</v>
      </c>
      <c r="E820" s="37"/>
      <c r="F820" s="38">
        <f t="shared" si="128"/>
        <v>0</v>
      </c>
      <c r="G820" s="80" t="s">
        <v>311</v>
      </c>
    </row>
    <row r="821" spans="1:7" s="182" customFormat="1" ht="35.1" customHeight="1">
      <c r="A821" s="165" t="s">
        <v>85</v>
      </c>
      <c r="B821" s="170" t="s">
        <v>923</v>
      </c>
      <c r="C821" s="79" t="s">
        <v>203</v>
      </c>
      <c r="D821" s="163">
        <v>1</v>
      </c>
      <c r="E821" s="37"/>
      <c r="F821" s="38">
        <f t="shared" si="128"/>
        <v>0</v>
      </c>
      <c r="G821" s="80" t="s">
        <v>311</v>
      </c>
    </row>
    <row r="822" spans="1:7" s="182" customFormat="1" ht="35.1" customHeight="1">
      <c r="A822" s="165" t="s">
        <v>86</v>
      </c>
      <c r="B822" s="170" t="s">
        <v>928</v>
      </c>
      <c r="C822" s="79" t="s">
        <v>203</v>
      </c>
      <c r="D822" s="163">
        <v>1</v>
      </c>
      <c r="E822" s="37"/>
      <c r="F822" s="38">
        <f t="shared" si="128"/>
        <v>0</v>
      </c>
      <c r="G822" s="80" t="s">
        <v>311</v>
      </c>
    </row>
    <row r="823" spans="1:7" s="182" customFormat="1" ht="35.1" customHeight="1">
      <c r="A823" s="165" t="s">
        <v>87</v>
      </c>
      <c r="B823" s="170" t="s">
        <v>929</v>
      </c>
      <c r="C823" s="79" t="s">
        <v>203</v>
      </c>
      <c r="D823" s="163">
        <v>3</v>
      </c>
      <c r="E823" s="37"/>
      <c r="F823" s="38">
        <f t="shared" si="128"/>
        <v>0</v>
      </c>
      <c r="G823" s="80" t="s">
        <v>311</v>
      </c>
    </row>
    <row r="824" spans="1:7" s="182" customFormat="1" ht="35.1" customHeight="1">
      <c r="A824" s="165" t="s">
        <v>88</v>
      </c>
      <c r="B824" s="170" t="s">
        <v>130</v>
      </c>
      <c r="C824" s="79" t="s">
        <v>203</v>
      </c>
      <c r="D824" s="163">
        <v>1</v>
      </c>
      <c r="E824" s="37"/>
      <c r="F824" s="38">
        <f t="shared" si="128"/>
        <v>0</v>
      </c>
      <c r="G824" s="80" t="s">
        <v>311</v>
      </c>
    </row>
    <row r="825" spans="1:7" s="182" customFormat="1" ht="35.1" customHeight="1">
      <c r="A825" s="165" t="s">
        <v>89</v>
      </c>
      <c r="B825" s="170" t="s">
        <v>925</v>
      </c>
      <c r="C825" s="79" t="s">
        <v>203</v>
      </c>
      <c r="D825" s="163">
        <v>1</v>
      </c>
      <c r="E825" s="37"/>
      <c r="F825" s="38">
        <f t="shared" si="128"/>
        <v>0</v>
      </c>
      <c r="G825" s="80"/>
    </row>
    <row r="826" spans="1:7" s="182" customFormat="1" ht="35.1" customHeight="1">
      <c r="A826" s="165" t="s">
        <v>90</v>
      </c>
      <c r="B826" s="170" t="s">
        <v>909</v>
      </c>
      <c r="C826" s="79" t="s">
        <v>203</v>
      </c>
      <c r="D826" s="163">
        <v>1</v>
      </c>
      <c r="E826" s="37"/>
      <c r="F826" s="38">
        <f t="shared" si="128"/>
        <v>0</v>
      </c>
      <c r="G826" s="80"/>
    </row>
    <row r="827" spans="1:7" s="182" customFormat="1" ht="35.1" customHeight="1">
      <c r="A827" s="165" t="s">
        <v>91</v>
      </c>
      <c r="B827" s="170" t="s">
        <v>892</v>
      </c>
      <c r="C827" s="79" t="s">
        <v>203</v>
      </c>
      <c r="D827" s="163">
        <v>1</v>
      </c>
      <c r="E827" s="37"/>
      <c r="F827" s="38">
        <f t="shared" si="128"/>
        <v>0</v>
      </c>
      <c r="G827" s="80"/>
    </row>
    <row r="828" spans="1:7" s="182" customFormat="1" ht="35.1" customHeight="1">
      <c r="A828" s="165" t="s">
        <v>92</v>
      </c>
      <c r="B828" s="170" t="s">
        <v>129</v>
      </c>
      <c r="C828" s="79" t="s">
        <v>203</v>
      </c>
      <c r="D828" s="163">
        <v>2</v>
      </c>
      <c r="E828" s="37"/>
      <c r="F828" s="38">
        <f t="shared" si="128"/>
        <v>0</v>
      </c>
      <c r="G828" s="80"/>
    </row>
    <row r="829" spans="1:7" s="182" customFormat="1" ht="35.1" customHeight="1">
      <c r="A829" s="165" t="s">
        <v>93</v>
      </c>
      <c r="B829" s="170" t="s">
        <v>119</v>
      </c>
      <c r="C829" s="79" t="s">
        <v>203</v>
      </c>
      <c r="D829" s="163">
        <v>1</v>
      </c>
      <c r="E829" s="37"/>
      <c r="F829" s="38">
        <f t="shared" si="128"/>
        <v>0</v>
      </c>
      <c r="G829" s="80"/>
    </row>
    <row r="830" spans="1:7" s="182" customFormat="1" ht="35.1" customHeight="1">
      <c r="A830" s="165" t="s">
        <v>94</v>
      </c>
      <c r="B830" s="170" t="s">
        <v>893</v>
      </c>
      <c r="C830" s="79" t="s">
        <v>203</v>
      </c>
      <c r="D830" s="163">
        <v>2</v>
      </c>
      <c r="E830" s="37"/>
      <c r="F830" s="38">
        <f t="shared" si="128"/>
        <v>0</v>
      </c>
      <c r="G830" s="80"/>
    </row>
    <row r="831" spans="1:7" s="182" customFormat="1" ht="35.1" customHeight="1">
      <c r="A831" s="165" t="s">
        <v>95</v>
      </c>
      <c r="B831" s="170" t="s">
        <v>931</v>
      </c>
      <c r="C831" s="79" t="s">
        <v>203</v>
      </c>
      <c r="D831" s="163">
        <v>1</v>
      </c>
      <c r="E831" s="37"/>
      <c r="F831" s="38">
        <f t="shared" si="128"/>
        <v>0</v>
      </c>
      <c r="G831" s="80"/>
    </row>
    <row r="832" spans="1:7" s="182" customFormat="1" ht="35.1" customHeight="1">
      <c r="A832" s="165" t="s">
        <v>96</v>
      </c>
      <c r="B832" s="170" t="s">
        <v>120</v>
      </c>
      <c r="C832" s="79" t="s">
        <v>204</v>
      </c>
      <c r="D832" s="163">
        <v>1</v>
      </c>
      <c r="E832" s="37"/>
      <c r="F832" s="38">
        <f t="shared" si="128"/>
        <v>0</v>
      </c>
      <c r="G832" s="80"/>
    </row>
    <row r="833" spans="1:7" s="182" customFormat="1" ht="35.1" customHeight="1">
      <c r="A833" s="165" t="s">
        <v>97</v>
      </c>
      <c r="B833" s="170" t="s">
        <v>121</v>
      </c>
      <c r="C833" s="79" t="s">
        <v>204</v>
      </c>
      <c r="D833" s="163">
        <v>1</v>
      </c>
      <c r="E833" s="37"/>
      <c r="F833" s="38">
        <f t="shared" si="128"/>
        <v>0</v>
      </c>
      <c r="G833" s="80"/>
    </row>
    <row r="834" spans="1:7" s="182" customFormat="1" ht="35.1" customHeight="1">
      <c r="A834" s="165" t="s">
        <v>98</v>
      </c>
      <c r="B834" s="170" t="s">
        <v>122</v>
      </c>
      <c r="C834" s="79" t="s">
        <v>204</v>
      </c>
      <c r="D834" s="163">
        <v>1</v>
      </c>
      <c r="E834" s="37"/>
      <c r="F834" s="38">
        <f t="shared" si="128"/>
        <v>0</v>
      </c>
      <c r="G834" s="80"/>
    </row>
    <row r="835" spans="1:7" s="182" customFormat="1" ht="35.1" customHeight="1">
      <c r="A835" s="165"/>
      <c r="B835" s="170"/>
      <c r="C835" s="79"/>
      <c r="D835" s="163"/>
      <c r="E835" s="37"/>
      <c r="F835" s="39"/>
      <c r="G835" s="80"/>
    </row>
    <row r="836" spans="1:7" s="182" customFormat="1" ht="35.1" customHeight="1">
      <c r="A836" s="165" t="s">
        <v>302</v>
      </c>
      <c r="B836" s="170" t="s">
        <v>932</v>
      </c>
      <c r="C836" s="79"/>
      <c r="D836" s="163"/>
      <c r="E836" s="37"/>
      <c r="F836" s="39"/>
      <c r="G836" s="80"/>
    </row>
    <row r="837" spans="1:7" s="182" customFormat="1" ht="35.1" customHeight="1">
      <c r="A837" s="165" t="s">
        <v>206</v>
      </c>
      <c r="B837" s="170" t="s">
        <v>933</v>
      </c>
      <c r="C837" s="79" t="s">
        <v>207</v>
      </c>
      <c r="D837" s="163">
        <v>1</v>
      </c>
      <c r="E837" s="37"/>
      <c r="F837" s="38">
        <f t="shared" ref="F837:F850" si="129">ROUND(E837*D837,2)</f>
        <v>0</v>
      </c>
      <c r="G837" s="80" t="s">
        <v>310</v>
      </c>
    </row>
    <row r="838" spans="1:7" s="182" customFormat="1" ht="35.1" customHeight="1">
      <c r="A838" s="165" t="s">
        <v>83</v>
      </c>
      <c r="B838" s="170" t="s">
        <v>934</v>
      </c>
      <c r="C838" s="79" t="s">
        <v>203</v>
      </c>
      <c r="D838" s="163">
        <v>1</v>
      </c>
      <c r="E838" s="37"/>
      <c r="F838" s="38">
        <f t="shared" si="129"/>
        <v>0</v>
      </c>
      <c r="G838" s="80" t="s">
        <v>311</v>
      </c>
    </row>
    <row r="839" spans="1:7" s="182" customFormat="1" ht="35.1" customHeight="1">
      <c r="A839" s="165" t="s">
        <v>84</v>
      </c>
      <c r="B839" s="170" t="s">
        <v>935</v>
      </c>
      <c r="C839" s="79" t="s">
        <v>204</v>
      </c>
      <c r="D839" s="163">
        <v>1</v>
      </c>
      <c r="E839" s="37"/>
      <c r="F839" s="38">
        <f t="shared" si="129"/>
        <v>0</v>
      </c>
      <c r="G839" s="80"/>
    </row>
    <row r="840" spans="1:7" s="182" customFormat="1" ht="35.1" customHeight="1">
      <c r="A840" s="165" t="s">
        <v>85</v>
      </c>
      <c r="B840" s="170" t="s">
        <v>121</v>
      </c>
      <c r="C840" s="79" t="s">
        <v>204</v>
      </c>
      <c r="D840" s="163">
        <v>1</v>
      </c>
      <c r="E840" s="37"/>
      <c r="F840" s="38">
        <f t="shared" si="129"/>
        <v>0</v>
      </c>
      <c r="G840" s="80"/>
    </row>
    <row r="841" spans="1:7" s="182" customFormat="1" ht="35.1" customHeight="1">
      <c r="A841" s="165" t="s">
        <v>86</v>
      </c>
      <c r="B841" s="170" t="s">
        <v>122</v>
      </c>
      <c r="C841" s="79" t="s">
        <v>204</v>
      </c>
      <c r="D841" s="163">
        <v>1</v>
      </c>
      <c r="E841" s="37"/>
      <c r="F841" s="38">
        <f t="shared" si="129"/>
        <v>0</v>
      </c>
      <c r="G841" s="80"/>
    </row>
    <row r="842" spans="1:7" s="182" customFormat="1" ht="35.1" customHeight="1">
      <c r="A842" s="165" t="s">
        <v>87</v>
      </c>
      <c r="B842" s="170" t="s">
        <v>936</v>
      </c>
      <c r="C842" s="79"/>
      <c r="D842" s="163"/>
      <c r="E842" s="37"/>
      <c r="F842" s="39"/>
      <c r="G842" s="80"/>
    </row>
    <row r="843" spans="1:7" s="182" customFormat="1" ht="35.1" customHeight="1">
      <c r="A843" s="165" t="s">
        <v>88</v>
      </c>
      <c r="B843" s="170" t="s">
        <v>937</v>
      </c>
      <c r="C843" s="79" t="s">
        <v>207</v>
      </c>
      <c r="D843" s="163">
        <v>1</v>
      </c>
      <c r="E843" s="37"/>
      <c r="F843" s="38">
        <f t="shared" si="129"/>
        <v>0</v>
      </c>
      <c r="G843" s="80" t="s">
        <v>310</v>
      </c>
    </row>
    <row r="844" spans="1:7" s="182" customFormat="1" ht="35.1" customHeight="1">
      <c r="A844" s="165" t="s">
        <v>89</v>
      </c>
      <c r="B844" s="170" t="s">
        <v>938</v>
      </c>
      <c r="C844" s="79" t="s">
        <v>203</v>
      </c>
      <c r="D844" s="163">
        <v>1</v>
      </c>
      <c r="E844" s="37"/>
      <c r="F844" s="38">
        <f t="shared" si="129"/>
        <v>0</v>
      </c>
      <c r="G844" s="80"/>
    </row>
    <row r="845" spans="1:7" s="182" customFormat="1" ht="35.1" customHeight="1">
      <c r="A845" s="165" t="s">
        <v>90</v>
      </c>
      <c r="B845" s="170" t="s">
        <v>939</v>
      </c>
      <c r="C845" s="79" t="s">
        <v>203</v>
      </c>
      <c r="D845" s="163">
        <v>2</v>
      </c>
      <c r="E845" s="37"/>
      <c r="F845" s="38">
        <f t="shared" si="129"/>
        <v>0</v>
      </c>
      <c r="G845" s="80" t="s">
        <v>311</v>
      </c>
    </row>
    <row r="846" spans="1:7" s="182" customFormat="1" ht="35.1" customHeight="1">
      <c r="A846" s="165" t="s">
        <v>91</v>
      </c>
      <c r="B846" s="170" t="s">
        <v>940</v>
      </c>
      <c r="C846" s="79" t="s">
        <v>203</v>
      </c>
      <c r="D846" s="163">
        <v>8</v>
      </c>
      <c r="E846" s="37"/>
      <c r="F846" s="38">
        <f t="shared" si="129"/>
        <v>0</v>
      </c>
      <c r="G846" s="80" t="s">
        <v>311</v>
      </c>
    </row>
    <row r="847" spans="1:7" s="182" customFormat="1" ht="35.1" customHeight="1">
      <c r="A847" s="165" t="s">
        <v>92</v>
      </c>
      <c r="B847" s="170" t="s">
        <v>941</v>
      </c>
      <c r="C847" s="79" t="s">
        <v>203</v>
      </c>
      <c r="D847" s="163">
        <v>1</v>
      </c>
      <c r="E847" s="37"/>
      <c r="F847" s="38">
        <f t="shared" si="129"/>
        <v>0</v>
      </c>
      <c r="G847" s="80" t="s">
        <v>311</v>
      </c>
    </row>
    <row r="848" spans="1:7" s="182" customFormat="1" ht="35.1" customHeight="1">
      <c r="A848" s="165" t="s">
        <v>93</v>
      </c>
      <c r="B848" s="170" t="s">
        <v>942</v>
      </c>
      <c r="C848" s="79" t="s">
        <v>204</v>
      </c>
      <c r="D848" s="163">
        <v>1</v>
      </c>
      <c r="E848" s="37"/>
      <c r="F848" s="38">
        <f t="shared" si="129"/>
        <v>0</v>
      </c>
      <c r="G848" s="80"/>
    </row>
    <row r="849" spans="1:7" s="182" customFormat="1" ht="35.1" customHeight="1">
      <c r="A849" s="165" t="s">
        <v>94</v>
      </c>
      <c r="B849" s="170" t="s">
        <v>121</v>
      </c>
      <c r="C849" s="79" t="s">
        <v>204</v>
      </c>
      <c r="D849" s="163">
        <v>1</v>
      </c>
      <c r="E849" s="37"/>
      <c r="F849" s="38">
        <f t="shared" si="129"/>
        <v>0</v>
      </c>
      <c r="G849" s="80"/>
    </row>
    <row r="850" spans="1:7" s="182" customFormat="1" ht="35.1" customHeight="1">
      <c r="A850" s="165" t="s">
        <v>95</v>
      </c>
      <c r="B850" s="170" t="s">
        <v>122</v>
      </c>
      <c r="C850" s="79" t="s">
        <v>204</v>
      </c>
      <c r="D850" s="163">
        <v>1</v>
      </c>
      <c r="E850" s="37"/>
      <c r="F850" s="38">
        <f t="shared" si="129"/>
        <v>0</v>
      </c>
      <c r="G850" s="80"/>
    </row>
    <row r="851" spans="1:7" s="182" customFormat="1" ht="35.1" customHeight="1">
      <c r="A851" s="165"/>
      <c r="B851" s="170"/>
      <c r="C851" s="79"/>
      <c r="D851" s="163"/>
      <c r="E851" s="37"/>
      <c r="F851" s="39"/>
      <c r="G851" s="80"/>
    </row>
    <row r="852" spans="1:7" s="182" customFormat="1" ht="35.1" customHeight="1">
      <c r="A852" s="165" t="s">
        <v>303</v>
      </c>
      <c r="B852" s="170" t="s">
        <v>943</v>
      </c>
      <c r="C852" s="79"/>
      <c r="D852" s="163"/>
      <c r="E852" s="37"/>
      <c r="F852" s="39"/>
      <c r="G852" s="80"/>
    </row>
    <row r="853" spans="1:7" s="182" customFormat="1" ht="35.1" customHeight="1">
      <c r="A853" s="165" t="s">
        <v>206</v>
      </c>
      <c r="B853" s="170" t="s">
        <v>944</v>
      </c>
      <c r="C853" s="79" t="s">
        <v>207</v>
      </c>
      <c r="D853" s="163">
        <v>8</v>
      </c>
      <c r="E853" s="37"/>
      <c r="F853" s="38">
        <f t="shared" ref="F853:F861" si="130">ROUND(E853*D853,2)</f>
        <v>0</v>
      </c>
      <c r="G853" s="80" t="s">
        <v>310</v>
      </c>
    </row>
    <row r="854" spans="1:7" s="182" customFormat="1" ht="35.1" customHeight="1">
      <c r="A854" s="165" t="s">
        <v>83</v>
      </c>
      <c r="B854" s="170" t="s">
        <v>945</v>
      </c>
      <c r="C854" s="79" t="s">
        <v>203</v>
      </c>
      <c r="D854" s="163">
        <v>8</v>
      </c>
      <c r="E854" s="37"/>
      <c r="F854" s="38">
        <f t="shared" si="130"/>
        <v>0</v>
      </c>
      <c r="G854" s="80" t="s">
        <v>311</v>
      </c>
    </row>
    <row r="855" spans="1:7" s="182" customFormat="1" ht="35.1" customHeight="1">
      <c r="A855" s="165" t="s">
        <v>84</v>
      </c>
      <c r="B855" s="170" t="s">
        <v>874</v>
      </c>
      <c r="C855" s="79" t="s">
        <v>203</v>
      </c>
      <c r="D855" s="163">
        <v>24</v>
      </c>
      <c r="E855" s="37"/>
      <c r="F855" s="38">
        <f t="shared" si="130"/>
        <v>0</v>
      </c>
      <c r="G855" s="80" t="s">
        <v>311</v>
      </c>
    </row>
    <row r="856" spans="1:7" s="182" customFormat="1" ht="35.1" customHeight="1">
      <c r="A856" s="165" t="s">
        <v>85</v>
      </c>
      <c r="B856" s="170" t="s">
        <v>946</v>
      </c>
      <c r="C856" s="79" t="s">
        <v>203</v>
      </c>
      <c r="D856" s="163">
        <v>8</v>
      </c>
      <c r="E856" s="37"/>
      <c r="F856" s="38">
        <f t="shared" si="130"/>
        <v>0</v>
      </c>
      <c r="G856" s="80"/>
    </row>
    <row r="857" spans="1:7" s="182" customFormat="1" ht="35.1" customHeight="1">
      <c r="A857" s="165" t="s">
        <v>86</v>
      </c>
      <c r="B857" s="170" t="s">
        <v>947</v>
      </c>
      <c r="C857" s="79" t="s">
        <v>203</v>
      </c>
      <c r="D857" s="163">
        <v>16</v>
      </c>
      <c r="E857" s="37"/>
      <c r="F857" s="38">
        <f t="shared" si="130"/>
        <v>0</v>
      </c>
      <c r="G857" s="80" t="s">
        <v>311</v>
      </c>
    </row>
    <row r="858" spans="1:7" s="182" customFormat="1" ht="35.1" customHeight="1">
      <c r="A858" s="165" t="s">
        <v>87</v>
      </c>
      <c r="B858" s="170" t="s">
        <v>948</v>
      </c>
      <c r="C858" s="79" t="s">
        <v>203</v>
      </c>
      <c r="D858" s="163">
        <v>14</v>
      </c>
      <c r="E858" s="37"/>
      <c r="F858" s="38">
        <f t="shared" si="130"/>
        <v>0</v>
      </c>
      <c r="G858" s="80" t="s">
        <v>311</v>
      </c>
    </row>
    <row r="859" spans="1:7" s="182" customFormat="1" ht="35.1" customHeight="1">
      <c r="A859" s="165" t="s">
        <v>88</v>
      </c>
      <c r="B859" s="170" t="s">
        <v>949</v>
      </c>
      <c r="C859" s="79" t="s">
        <v>203</v>
      </c>
      <c r="D859" s="163">
        <v>16</v>
      </c>
      <c r="E859" s="37"/>
      <c r="F859" s="38">
        <f t="shared" si="130"/>
        <v>0</v>
      </c>
      <c r="G859" s="80" t="s">
        <v>311</v>
      </c>
    </row>
    <row r="860" spans="1:7" s="182" customFormat="1" ht="35.1" customHeight="1">
      <c r="A860" s="165" t="s">
        <v>89</v>
      </c>
      <c r="B860" s="170" t="s">
        <v>121</v>
      </c>
      <c r="C860" s="79" t="s">
        <v>204</v>
      </c>
      <c r="D860" s="163">
        <v>8</v>
      </c>
      <c r="E860" s="37"/>
      <c r="F860" s="38">
        <f t="shared" si="130"/>
        <v>0</v>
      </c>
      <c r="G860" s="80"/>
    </row>
    <row r="861" spans="1:7" s="182" customFormat="1" ht="35.1" customHeight="1">
      <c r="A861" s="165" t="s">
        <v>90</v>
      </c>
      <c r="B861" s="170" t="s">
        <v>122</v>
      </c>
      <c r="C861" s="79" t="s">
        <v>204</v>
      </c>
      <c r="D861" s="163">
        <v>8</v>
      </c>
      <c r="E861" s="37"/>
      <c r="F861" s="38">
        <f t="shared" si="130"/>
        <v>0</v>
      </c>
      <c r="G861" s="80"/>
    </row>
    <row r="862" spans="1:7" s="182" customFormat="1" ht="35.1" customHeight="1">
      <c r="A862" s="165"/>
      <c r="B862" s="170"/>
      <c r="C862" s="79"/>
      <c r="D862" s="163"/>
      <c r="E862" s="37"/>
      <c r="F862" s="39"/>
      <c r="G862" s="80"/>
    </row>
    <row r="863" spans="1:7" s="182" customFormat="1" ht="35.1" customHeight="1">
      <c r="A863" s="165" t="s">
        <v>249</v>
      </c>
      <c r="B863" s="170" t="s">
        <v>950</v>
      </c>
      <c r="C863" s="79"/>
      <c r="D863" s="163"/>
      <c r="E863" s="37"/>
      <c r="F863" s="39"/>
      <c r="G863" s="80"/>
    </row>
    <row r="864" spans="1:7" s="182" customFormat="1" ht="35.1" customHeight="1">
      <c r="A864" s="165" t="s">
        <v>206</v>
      </c>
      <c r="B864" s="170" t="s">
        <v>951</v>
      </c>
      <c r="C864" s="79" t="s">
        <v>207</v>
      </c>
      <c r="D864" s="163">
        <v>2</v>
      </c>
      <c r="E864" s="37"/>
      <c r="F864" s="38">
        <f t="shared" ref="F864:F875" si="131">ROUND(E864*D864,2)</f>
        <v>0</v>
      </c>
      <c r="G864" s="80" t="s">
        <v>310</v>
      </c>
    </row>
    <row r="865" spans="1:7" s="182" customFormat="1" ht="35.1" customHeight="1">
      <c r="A865" s="165" t="s">
        <v>83</v>
      </c>
      <c r="B865" s="170" t="s">
        <v>952</v>
      </c>
      <c r="C865" s="79" t="s">
        <v>203</v>
      </c>
      <c r="D865" s="163">
        <v>2</v>
      </c>
      <c r="E865" s="37"/>
      <c r="F865" s="38">
        <f t="shared" si="131"/>
        <v>0</v>
      </c>
      <c r="G865" s="80" t="s">
        <v>311</v>
      </c>
    </row>
    <row r="866" spans="1:7" s="182" customFormat="1" ht="35.1" customHeight="1">
      <c r="A866" s="165" t="s">
        <v>84</v>
      </c>
      <c r="B866" s="170" t="s">
        <v>953</v>
      </c>
      <c r="C866" s="79" t="s">
        <v>203</v>
      </c>
      <c r="D866" s="163">
        <v>3</v>
      </c>
      <c r="E866" s="37"/>
      <c r="F866" s="38">
        <f t="shared" si="131"/>
        <v>0</v>
      </c>
      <c r="G866" s="80" t="s">
        <v>311</v>
      </c>
    </row>
    <row r="867" spans="1:7" s="182" customFormat="1" ht="35.1" customHeight="1">
      <c r="A867" s="165" t="s">
        <v>85</v>
      </c>
      <c r="B867" s="170" t="s">
        <v>878</v>
      </c>
      <c r="C867" s="79" t="s">
        <v>203</v>
      </c>
      <c r="D867" s="163">
        <v>2</v>
      </c>
      <c r="E867" s="37"/>
      <c r="F867" s="38">
        <f t="shared" si="131"/>
        <v>0</v>
      </c>
      <c r="G867" s="80" t="s">
        <v>311</v>
      </c>
    </row>
    <row r="868" spans="1:7" s="182" customFormat="1" ht="35.1" customHeight="1">
      <c r="A868" s="165" t="s">
        <v>86</v>
      </c>
      <c r="B868" s="170" t="s">
        <v>954</v>
      </c>
      <c r="C868" s="79" t="s">
        <v>203</v>
      </c>
      <c r="D868" s="163">
        <v>2</v>
      </c>
      <c r="E868" s="37"/>
      <c r="F868" s="38">
        <f t="shared" si="131"/>
        <v>0</v>
      </c>
      <c r="G868" s="80" t="s">
        <v>311</v>
      </c>
    </row>
    <row r="869" spans="1:7" s="182" customFormat="1" ht="35.1" customHeight="1">
      <c r="A869" s="165" t="s">
        <v>87</v>
      </c>
      <c r="B869" s="170" t="s">
        <v>874</v>
      </c>
      <c r="C869" s="79" t="s">
        <v>203</v>
      </c>
      <c r="D869" s="163">
        <v>7</v>
      </c>
      <c r="E869" s="37"/>
      <c r="F869" s="38">
        <f t="shared" si="131"/>
        <v>0</v>
      </c>
      <c r="G869" s="80" t="s">
        <v>311</v>
      </c>
    </row>
    <row r="870" spans="1:7" s="182" customFormat="1" ht="35.1" customHeight="1">
      <c r="A870" s="165" t="s">
        <v>88</v>
      </c>
      <c r="B870" s="170" t="s">
        <v>949</v>
      </c>
      <c r="C870" s="79" t="s">
        <v>203</v>
      </c>
      <c r="D870" s="163">
        <v>6</v>
      </c>
      <c r="E870" s="37"/>
      <c r="F870" s="38">
        <f t="shared" si="131"/>
        <v>0</v>
      </c>
      <c r="G870" s="80"/>
    </row>
    <row r="871" spans="1:7" s="182" customFormat="1" ht="35.1" customHeight="1">
      <c r="A871" s="165" t="s">
        <v>89</v>
      </c>
      <c r="B871" s="170" t="s">
        <v>121</v>
      </c>
      <c r="C871" s="79" t="s">
        <v>204</v>
      </c>
      <c r="D871" s="163">
        <v>2</v>
      </c>
      <c r="E871" s="37"/>
      <c r="F871" s="38">
        <f t="shared" si="131"/>
        <v>0</v>
      </c>
      <c r="G871" s="80"/>
    </row>
    <row r="872" spans="1:7" s="182" customFormat="1" ht="35.1" customHeight="1">
      <c r="A872" s="165" t="s">
        <v>90</v>
      </c>
      <c r="B872" s="170" t="s">
        <v>122</v>
      </c>
      <c r="C872" s="79" t="s">
        <v>204</v>
      </c>
      <c r="D872" s="163">
        <v>2</v>
      </c>
      <c r="E872" s="37"/>
      <c r="F872" s="38">
        <f t="shared" si="131"/>
        <v>0</v>
      </c>
      <c r="G872" s="80"/>
    </row>
    <row r="873" spans="1:7" s="182" customFormat="1" ht="35.1" customHeight="1">
      <c r="A873" s="165" t="s">
        <v>91</v>
      </c>
      <c r="B873" s="170" t="s">
        <v>955</v>
      </c>
      <c r="C873" s="79" t="s">
        <v>204</v>
      </c>
      <c r="D873" s="163">
        <v>1</v>
      </c>
      <c r="E873" s="37"/>
      <c r="F873" s="38">
        <f t="shared" si="131"/>
        <v>0</v>
      </c>
      <c r="G873" s="80"/>
    </row>
    <row r="874" spans="1:7" s="182" customFormat="1" ht="35.1" customHeight="1">
      <c r="A874" s="165" t="s">
        <v>92</v>
      </c>
      <c r="B874" s="164" t="s">
        <v>956</v>
      </c>
      <c r="C874" s="79" t="s">
        <v>204</v>
      </c>
      <c r="D874" s="163">
        <v>1</v>
      </c>
      <c r="E874" s="37"/>
      <c r="F874" s="38">
        <f t="shared" si="131"/>
        <v>0</v>
      </c>
      <c r="G874" s="80"/>
    </row>
    <row r="875" spans="1:7" s="182" customFormat="1" ht="35.1" customHeight="1">
      <c r="A875" s="165" t="s">
        <v>93</v>
      </c>
      <c r="B875" s="164" t="s">
        <v>957</v>
      </c>
      <c r="C875" s="79" t="s">
        <v>204</v>
      </c>
      <c r="D875" s="163">
        <v>1</v>
      </c>
      <c r="E875" s="37"/>
      <c r="F875" s="38">
        <f t="shared" si="131"/>
        <v>0</v>
      </c>
      <c r="G875" s="80"/>
    </row>
    <row r="876" spans="1:7" s="182" customFormat="1" ht="35.1" customHeight="1">
      <c r="A876" s="165"/>
      <c r="B876" s="169" t="s">
        <v>958</v>
      </c>
      <c r="C876" s="79"/>
      <c r="D876" s="163"/>
      <c r="E876" s="37"/>
      <c r="F876" s="40">
        <f>SUM(F600:F875)</f>
        <v>0</v>
      </c>
      <c r="G876" s="80"/>
    </row>
    <row r="877" spans="1:7" s="182" customFormat="1" ht="35.1" customHeight="1">
      <c r="A877" s="165"/>
      <c r="B877" s="164"/>
      <c r="C877" s="79"/>
      <c r="D877" s="163"/>
      <c r="E877" s="37"/>
      <c r="F877" s="39"/>
      <c r="G877" s="80"/>
    </row>
    <row r="878" spans="1:7" s="182" customFormat="1" ht="35.1" customHeight="1">
      <c r="A878" s="165" t="s">
        <v>224</v>
      </c>
      <c r="B878" s="164" t="s">
        <v>959</v>
      </c>
      <c r="C878" s="79"/>
      <c r="D878" s="163"/>
      <c r="E878" s="37"/>
      <c r="F878" s="39"/>
      <c r="G878" s="80"/>
    </row>
    <row r="879" spans="1:7" s="182" customFormat="1" ht="35.1" customHeight="1">
      <c r="A879" s="165" t="s">
        <v>201</v>
      </c>
      <c r="B879" s="164" t="s">
        <v>960</v>
      </c>
      <c r="C879" s="79" t="s">
        <v>225</v>
      </c>
      <c r="D879" s="163">
        <v>13</v>
      </c>
      <c r="E879" s="37"/>
      <c r="F879" s="38">
        <f t="shared" ref="F879:F887" si="132">ROUND(E879*D879,2)</f>
        <v>0</v>
      </c>
      <c r="G879" s="80" t="s">
        <v>317</v>
      </c>
    </row>
    <row r="880" spans="1:7" s="182" customFormat="1" ht="35.1" customHeight="1">
      <c r="A880" s="165" t="s">
        <v>132</v>
      </c>
      <c r="B880" s="164" t="s">
        <v>961</v>
      </c>
      <c r="C880" s="79" t="s">
        <v>225</v>
      </c>
      <c r="D880" s="163">
        <v>2</v>
      </c>
      <c r="E880" s="37"/>
      <c r="F880" s="38">
        <f t="shared" si="132"/>
        <v>0</v>
      </c>
      <c r="G880" s="80" t="s">
        <v>318</v>
      </c>
    </row>
    <row r="881" spans="1:7" s="182" customFormat="1" ht="35.1" customHeight="1">
      <c r="A881" s="165" t="s">
        <v>133</v>
      </c>
      <c r="B881" s="164" t="s">
        <v>962</v>
      </c>
      <c r="C881" s="79" t="s">
        <v>225</v>
      </c>
      <c r="D881" s="163">
        <v>22</v>
      </c>
      <c r="E881" s="37"/>
      <c r="F881" s="38">
        <f t="shared" si="132"/>
        <v>0</v>
      </c>
      <c r="G881" s="80" t="s">
        <v>319</v>
      </c>
    </row>
    <row r="882" spans="1:7" s="182" customFormat="1" ht="35.1" customHeight="1">
      <c r="A882" s="165" t="s">
        <v>134</v>
      </c>
      <c r="B882" s="164" t="s">
        <v>963</v>
      </c>
      <c r="C882" s="79" t="s">
        <v>225</v>
      </c>
      <c r="D882" s="163">
        <v>33</v>
      </c>
      <c r="E882" s="37"/>
      <c r="F882" s="38">
        <f t="shared" si="132"/>
        <v>0</v>
      </c>
      <c r="G882" s="80" t="s">
        <v>320</v>
      </c>
    </row>
    <row r="883" spans="1:7" s="182" customFormat="1" ht="35.1" customHeight="1">
      <c r="A883" s="165" t="s">
        <v>135</v>
      </c>
      <c r="B883" s="164" t="s">
        <v>964</v>
      </c>
      <c r="C883" s="79" t="s">
        <v>225</v>
      </c>
      <c r="D883" s="163">
        <v>6</v>
      </c>
      <c r="E883" s="37"/>
      <c r="F883" s="38">
        <f t="shared" si="132"/>
        <v>0</v>
      </c>
      <c r="G883" s="80" t="s">
        <v>321</v>
      </c>
    </row>
    <row r="884" spans="1:7" s="182" customFormat="1" ht="35.1" customHeight="1">
      <c r="A884" s="165" t="s">
        <v>136</v>
      </c>
      <c r="B884" s="164" t="s">
        <v>965</v>
      </c>
      <c r="C884" s="79" t="s">
        <v>225</v>
      </c>
      <c r="D884" s="163">
        <v>1</v>
      </c>
      <c r="E884" s="37"/>
      <c r="F884" s="38">
        <f t="shared" si="132"/>
        <v>0</v>
      </c>
      <c r="G884" s="80" t="s">
        <v>322</v>
      </c>
    </row>
    <row r="885" spans="1:7" s="182" customFormat="1" ht="35.1" customHeight="1">
      <c r="A885" s="165" t="s">
        <v>137</v>
      </c>
      <c r="B885" s="164" t="s">
        <v>966</v>
      </c>
      <c r="C885" s="79" t="s">
        <v>204</v>
      </c>
      <c r="D885" s="163">
        <v>1</v>
      </c>
      <c r="E885" s="37"/>
      <c r="F885" s="38">
        <f t="shared" si="132"/>
        <v>0</v>
      </c>
      <c r="G885" s="80"/>
    </row>
    <row r="886" spans="1:7" s="182" customFormat="1" ht="35.1" customHeight="1">
      <c r="A886" s="165" t="s">
        <v>138</v>
      </c>
      <c r="B886" s="164" t="s">
        <v>967</v>
      </c>
      <c r="C886" s="79" t="s">
        <v>204</v>
      </c>
      <c r="D886" s="163">
        <v>1</v>
      </c>
      <c r="E886" s="37"/>
      <c r="F886" s="38">
        <f t="shared" si="132"/>
        <v>0</v>
      </c>
      <c r="G886" s="80"/>
    </row>
    <row r="887" spans="1:7" s="182" customFormat="1" ht="35.1" customHeight="1">
      <c r="A887" s="165" t="s">
        <v>139</v>
      </c>
      <c r="B887" s="164" t="s">
        <v>968</v>
      </c>
      <c r="C887" s="79" t="s">
        <v>204</v>
      </c>
      <c r="D887" s="163">
        <v>1</v>
      </c>
      <c r="E887" s="37"/>
      <c r="F887" s="38">
        <f t="shared" si="132"/>
        <v>0</v>
      </c>
      <c r="G887" s="80"/>
    </row>
    <row r="888" spans="1:7" s="182" customFormat="1" ht="35.1" customHeight="1">
      <c r="A888" s="165"/>
      <c r="B888" s="169" t="s">
        <v>969</v>
      </c>
      <c r="C888" s="171"/>
      <c r="D888" s="172"/>
      <c r="E888" s="37"/>
      <c r="F888" s="40">
        <f>SUM(F879:F887)</f>
        <v>0</v>
      </c>
      <c r="G888" s="81"/>
    </row>
    <row r="889" spans="1:7" s="182" customFormat="1" ht="35.1" customHeight="1">
      <c r="A889" s="165"/>
      <c r="B889" s="164"/>
      <c r="C889" s="79"/>
      <c r="D889" s="163"/>
      <c r="E889" s="37"/>
      <c r="F889" s="39"/>
      <c r="G889" s="80"/>
    </row>
    <row r="890" spans="1:7" s="182" customFormat="1" ht="35.1" customHeight="1">
      <c r="A890" s="165" t="s">
        <v>226</v>
      </c>
      <c r="B890" s="164" t="s">
        <v>970</v>
      </c>
      <c r="C890" s="79"/>
      <c r="D890" s="163"/>
      <c r="E890" s="37"/>
      <c r="F890" s="39"/>
      <c r="G890" s="80"/>
    </row>
    <row r="891" spans="1:7" s="182" customFormat="1" ht="35.1" customHeight="1">
      <c r="A891" s="165" t="s">
        <v>201</v>
      </c>
      <c r="B891" s="164" t="s">
        <v>971</v>
      </c>
      <c r="C891" s="79"/>
      <c r="D891" s="163"/>
      <c r="E891" s="37"/>
      <c r="F891" s="39"/>
      <c r="G891" s="80" t="s">
        <v>323</v>
      </c>
    </row>
    <row r="892" spans="1:7" s="182" customFormat="1" ht="35.1" customHeight="1">
      <c r="A892" s="165" t="s">
        <v>206</v>
      </c>
      <c r="B892" s="164" t="s">
        <v>972</v>
      </c>
      <c r="C892" s="79" t="s">
        <v>227</v>
      </c>
      <c r="D892" s="163">
        <v>147</v>
      </c>
      <c r="E892" s="37"/>
      <c r="F892" s="38">
        <f t="shared" ref="F892:F955" si="133">ROUND(E892*D892,2)</f>
        <v>0</v>
      </c>
      <c r="G892" s="80"/>
    </row>
    <row r="893" spans="1:7" s="182" customFormat="1" ht="35.1" customHeight="1">
      <c r="A893" s="165" t="s">
        <v>83</v>
      </c>
      <c r="B893" s="164" t="s">
        <v>973</v>
      </c>
      <c r="C893" s="79" t="s">
        <v>227</v>
      </c>
      <c r="D893" s="163">
        <v>248</v>
      </c>
      <c r="E893" s="37"/>
      <c r="F893" s="38">
        <f t="shared" si="133"/>
        <v>0</v>
      </c>
      <c r="G893" s="80"/>
    </row>
    <row r="894" spans="1:7" s="182" customFormat="1" ht="35.1" customHeight="1">
      <c r="A894" s="165" t="s">
        <v>84</v>
      </c>
      <c r="B894" s="164" t="s">
        <v>974</v>
      </c>
      <c r="C894" s="79" t="s">
        <v>227</v>
      </c>
      <c r="D894" s="163">
        <v>45</v>
      </c>
      <c r="E894" s="37"/>
      <c r="F894" s="38">
        <f t="shared" si="133"/>
        <v>0</v>
      </c>
      <c r="G894" s="80"/>
    </row>
    <row r="895" spans="1:7" s="182" customFormat="1" ht="35.1" customHeight="1">
      <c r="A895" s="165" t="s">
        <v>85</v>
      </c>
      <c r="B895" s="164" t="s">
        <v>975</v>
      </c>
      <c r="C895" s="79" t="s">
        <v>227</v>
      </c>
      <c r="D895" s="163">
        <v>50</v>
      </c>
      <c r="E895" s="37"/>
      <c r="F895" s="38">
        <f t="shared" si="133"/>
        <v>0</v>
      </c>
      <c r="G895" s="80"/>
    </row>
    <row r="896" spans="1:7" s="182" customFormat="1" ht="35.1" customHeight="1">
      <c r="A896" s="165" t="s">
        <v>86</v>
      </c>
      <c r="B896" s="164" t="s">
        <v>976</v>
      </c>
      <c r="C896" s="79" t="s">
        <v>227</v>
      </c>
      <c r="D896" s="163">
        <v>365</v>
      </c>
      <c r="E896" s="37"/>
      <c r="F896" s="38">
        <f t="shared" si="133"/>
        <v>0</v>
      </c>
      <c r="G896" s="80"/>
    </row>
    <row r="897" spans="1:7" s="182" customFormat="1" ht="35.1" customHeight="1">
      <c r="A897" s="165" t="s">
        <v>87</v>
      </c>
      <c r="B897" s="164" t="s">
        <v>977</v>
      </c>
      <c r="C897" s="79" t="s">
        <v>227</v>
      </c>
      <c r="D897" s="163">
        <v>1065</v>
      </c>
      <c r="E897" s="37"/>
      <c r="F897" s="38">
        <f t="shared" si="133"/>
        <v>0</v>
      </c>
      <c r="G897" s="80"/>
    </row>
    <row r="898" spans="1:7" s="182" customFormat="1" ht="35.1" customHeight="1">
      <c r="A898" s="165" t="s">
        <v>88</v>
      </c>
      <c r="B898" s="164" t="s">
        <v>978</v>
      </c>
      <c r="C898" s="79" t="s">
        <v>227</v>
      </c>
      <c r="D898" s="163">
        <v>170</v>
      </c>
      <c r="E898" s="37"/>
      <c r="F898" s="38">
        <f t="shared" si="133"/>
        <v>0</v>
      </c>
      <c r="G898" s="80"/>
    </row>
    <row r="899" spans="1:7" s="182" customFormat="1" ht="35.1" customHeight="1">
      <c r="A899" s="165" t="s">
        <v>89</v>
      </c>
      <c r="B899" s="164" t="s">
        <v>979</v>
      </c>
      <c r="C899" s="79" t="s">
        <v>227</v>
      </c>
      <c r="D899" s="163">
        <v>1025</v>
      </c>
      <c r="E899" s="37"/>
      <c r="F899" s="38">
        <f t="shared" si="133"/>
        <v>0</v>
      </c>
      <c r="G899" s="80"/>
    </row>
    <row r="900" spans="1:7" s="182" customFormat="1" ht="35.1" customHeight="1">
      <c r="A900" s="165" t="s">
        <v>90</v>
      </c>
      <c r="B900" s="164" t="s">
        <v>980</v>
      </c>
      <c r="C900" s="79" t="s">
        <v>227</v>
      </c>
      <c r="D900" s="163">
        <v>7063</v>
      </c>
      <c r="E900" s="37"/>
      <c r="F900" s="38">
        <f t="shared" si="133"/>
        <v>0</v>
      </c>
      <c r="G900" s="80"/>
    </row>
    <row r="901" spans="1:7" s="182" customFormat="1" ht="35.1" customHeight="1">
      <c r="A901" s="165" t="s">
        <v>91</v>
      </c>
      <c r="B901" s="164" t="s">
        <v>981</v>
      </c>
      <c r="C901" s="79" t="s">
        <v>227</v>
      </c>
      <c r="D901" s="163">
        <v>5976</v>
      </c>
      <c r="E901" s="37"/>
      <c r="F901" s="38">
        <f t="shared" si="133"/>
        <v>0</v>
      </c>
      <c r="G901" s="80"/>
    </row>
    <row r="902" spans="1:7" s="182" customFormat="1" ht="35.1" customHeight="1">
      <c r="A902" s="165" t="s">
        <v>92</v>
      </c>
      <c r="B902" s="164" t="s">
        <v>982</v>
      </c>
      <c r="C902" s="79" t="s">
        <v>204</v>
      </c>
      <c r="D902" s="163">
        <v>1</v>
      </c>
      <c r="E902" s="37"/>
      <c r="F902" s="38">
        <f t="shared" si="133"/>
        <v>0</v>
      </c>
      <c r="G902" s="80"/>
    </row>
    <row r="903" spans="1:7" s="182" customFormat="1" ht="35.1" customHeight="1">
      <c r="A903" s="165" t="s">
        <v>205</v>
      </c>
      <c r="B903" s="164" t="s">
        <v>983</v>
      </c>
      <c r="C903" s="79"/>
      <c r="D903" s="163"/>
      <c r="E903" s="37"/>
      <c r="F903" s="39"/>
      <c r="G903" s="80" t="s">
        <v>323</v>
      </c>
    </row>
    <row r="904" spans="1:7" s="182" customFormat="1" ht="35.1" customHeight="1">
      <c r="A904" s="165" t="s">
        <v>206</v>
      </c>
      <c r="B904" s="164" t="s">
        <v>984</v>
      </c>
      <c r="C904" s="79" t="s">
        <v>227</v>
      </c>
      <c r="D904" s="163">
        <v>43</v>
      </c>
      <c r="E904" s="37"/>
      <c r="F904" s="38">
        <f t="shared" si="133"/>
        <v>0</v>
      </c>
      <c r="G904" s="80"/>
    </row>
    <row r="905" spans="1:7" s="182" customFormat="1" ht="35.1" customHeight="1">
      <c r="A905" s="165" t="s">
        <v>83</v>
      </c>
      <c r="B905" s="164" t="s">
        <v>985</v>
      </c>
      <c r="C905" s="79" t="s">
        <v>227</v>
      </c>
      <c r="D905" s="163">
        <v>43</v>
      </c>
      <c r="E905" s="37"/>
      <c r="F905" s="38">
        <f t="shared" si="133"/>
        <v>0</v>
      </c>
      <c r="G905" s="80"/>
    </row>
    <row r="906" spans="1:7" s="182" customFormat="1" ht="35.1" customHeight="1">
      <c r="A906" s="165" t="s">
        <v>84</v>
      </c>
      <c r="B906" s="164" t="s">
        <v>986</v>
      </c>
      <c r="C906" s="79" t="s">
        <v>227</v>
      </c>
      <c r="D906" s="163">
        <v>259</v>
      </c>
      <c r="E906" s="37"/>
      <c r="F906" s="38">
        <f t="shared" si="133"/>
        <v>0</v>
      </c>
      <c r="G906" s="80"/>
    </row>
    <row r="907" spans="1:7" s="182" customFormat="1" ht="35.1" customHeight="1">
      <c r="A907" s="165" t="s">
        <v>85</v>
      </c>
      <c r="B907" s="164" t="s">
        <v>987</v>
      </c>
      <c r="C907" s="79" t="s">
        <v>227</v>
      </c>
      <c r="D907" s="163">
        <v>266</v>
      </c>
      <c r="E907" s="37"/>
      <c r="F907" s="38">
        <f t="shared" si="133"/>
        <v>0</v>
      </c>
      <c r="G907" s="80"/>
    </row>
    <row r="908" spans="1:7" s="182" customFormat="1" ht="35.1" customHeight="1">
      <c r="A908" s="165" t="s">
        <v>86</v>
      </c>
      <c r="B908" s="164" t="s">
        <v>988</v>
      </c>
      <c r="C908" s="79" t="s">
        <v>227</v>
      </c>
      <c r="D908" s="163">
        <v>493</v>
      </c>
      <c r="E908" s="37"/>
      <c r="F908" s="38">
        <f t="shared" si="133"/>
        <v>0</v>
      </c>
      <c r="G908" s="80"/>
    </row>
    <row r="909" spans="1:7" s="182" customFormat="1" ht="35.1" customHeight="1">
      <c r="A909" s="165" t="s">
        <v>87</v>
      </c>
      <c r="B909" s="164" t="s">
        <v>982</v>
      </c>
      <c r="C909" s="79" t="s">
        <v>204</v>
      </c>
      <c r="D909" s="163">
        <v>1</v>
      </c>
      <c r="E909" s="37"/>
      <c r="F909" s="38">
        <f t="shared" si="133"/>
        <v>0</v>
      </c>
      <c r="G909" s="80"/>
    </row>
    <row r="910" spans="1:7" s="182" customFormat="1" ht="35.1" customHeight="1">
      <c r="A910" s="165" t="s">
        <v>208</v>
      </c>
      <c r="B910" s="164" t="s">
        <v>989</v>
      </c>
      <c r="C910" s="79"/>
      <c r="D910" s="163"/>
      <c r="E910" s="37"/>
      <c r="F910" s="39"/>
      <c r="G910" s="80" t="s">
        <v>323</v>
      </c>
    </row>
    <row r="911" spans="1:7" s="182" customFormat="1" ht="35.1" customHeight="1">
      <c r="A911" s="165" t="s">
        <v>206</v>
      </c>
      <c r="B911" s="164" t="s">
        <v>990</v>
      </c>
      <c r="C911" s="79" t="s">
        <v>227</v>
      </c>
      <c r="D911" s="163">
        <v>200</v>
      </c>
      <c r="E911" s="37"/>
      <c r="F911" s="38">
        <f t="shared" si="133"/>
        <v>0</v>
      </c>
      <c r="G911" s="80"/>
    </row>
    <row r="912" spans="1:7" s="182" customFormat="1" ht="35.1" customHeight="1">
      <c r="A912" s="165" t="s">
        <v>83</v>
      </c>
      <c r="B912" s="164" t="s">
        <v>991</v>
      </c>
      <c r="C912" s="79" t="s">
        <v>227</v>
      </c>
      <c r="D912" s="163">
        <v>130</v>
      </c>
      <c r="E912" s="37"/>
      <c r="F912" s="38">
        <f t="shared" si="133"/>
        <v>0</v>
      </c>
      <c r="G912" s="80"/>
    </row>
    <row r="913" spans="1:7" s="182" customFormat="1" ht="35.1" customHeight="1">
      <c r="A913" s="165" t="s">
        <v>84</v>
      </c>
      <c r="B913" s="164" t="s">
        <v>992</v>
      </c>
      <c r="C913" s="79" t="s">
        <v>227</v>
      </c>
      <c r="D913" s="163">
        <v>15</v>
      </c>
      <c r="E913" s="37"/>
      <c r="F913" s="38">
        <f t="shared" si="133"/>
        <v>0</v>
      </c>
      <c r="G913" s="80"/>
    </row>
    <row r="914" spans="1:7" s="182" customFormat="1" ht="35.1" customHeight="1">
      <c r="A914" s="165" t="s">
        <v>85</v>
      </c>
      <c r="B914" s="164" t="s">
        <v>982</v>
      </c>
      <c r="C914" s="79" t="s">
        <v>204</v>
      </c>
      <c r="D914" s="163">
        <v>1</v>
      </c>
      <c r="E914" s="37"/>
      <c r="F914" s="38">
        <f t="shared" si="133"/>
        <v>0</v>
      </c>
      <c r="G914" s="80"/>
    </row>
    <row r="915" spans="1:7" s="182" customFormat="1" ht="35.1" customHeight="1">
      <c r="A915" s="165" t="s">
        <v>210</v>
      </c>
      <c r="B915" s="164" t="s">
        <v>993</v>
      </c>
      <c r="C915" s="79"/>
      <c r="D915" s="163"/>
      <c r="E915" s="37"/>
      <c r="F915" s="39"/>
      <c r="G915" s="80" t="s">
        <v>1475</v>
      </c>
    </row>
    <row r="916" spans="1:7" s="182" customFormat="1" ht="35.1" customHeight="1">
      <c r="A916" s="165" t="s">
        <v>206</v>
      </c>
      <c r="B916" s="164" t="s">
        <v>994</v>
      </c>
      <c r="C916" s="79" t="s">
        <v>227</v>
      </c>
      <c r="D916" s="163">
        <v>32</v>
      </c>
      <c r="E916" s="37"/>
      <c r="F916" s="38">
        <f t="shared" si="133"/>
        <v>0</v>
      </c>
      <c r="G916" s="80"/>
    </row>
    <row r="917" spans="1:7" s="182" customFormat="1" ht="35.1" customHeight="1">
      <c r="A917" s="165" t="s">
        <v>83</v>
      </c>
      <c r="B917" s="164" t="s">
        <v>995</v>
      </c>
      <c r="C917" s="79" t="s">
        <v>227</v>
      </c>
      <c r="D917" s="163">
        <v>30</v>
      </c>
      <c r="E917" s="37"/>
      <c r="F917" s="38">
        <f t="shared" si="133"/>
        <v>0</v>
      </c>
      <c r="G917" s="80"/>
    </row>
    <row r="918" spans="1:7" s="182" customFormat="1" ht="35.1" customHeight="1">
      <c r="A918" s="165" t="s">
        <v>84</v>
      </c>
      <c r="B918" s="164" t="s">
        <v>996</v>
      </c>
      <c r="C918" s="79" t="s">
        <v>227</v>
      </c>
      <c r="D918" s="163">
        <v>30</v>
      </c>
      <c r="E918" s="37"/>
      <c r="F918" s="38">
        <f t="shared" si="133"/>
        <v>0</v>
      </c>
      <c r="G918" s="80"/>
    </row>
    <row r="919" spans="1:7" s="182" customFormat="1" ht="35.1" customHeight="1">
      <c r="A919" s="165" t="s">
        <v>85</v>
      </c>
      <c r="B919" s="164" t="s">
        <v>997</v>
      </c>
      <c r="C919" s="79" t="s">
        <v>227</v>
      </c>
      <c r="D919" s="163">
        <v>590</v>
      </c>
      <c r="E919" s="37"/>
      <c r="F919" s="38">
        <f t="shared" si="133"/>
        <v>0</v>
      </c>
      <c r="G919" s="80"/>
    </row>
    <row r="920" spans="1:7" s="182" customFormat="1" ht="35.1" customHeight="1">
      <c r="A920" s="165" t="s">
        <v>86</v>
      </c>
      <c r="B920" s="164" t="s">
        <v>998</v>
      </c>
      <c r="C920" s="79" t="s">
        <v>227</v>
      </c>
      <c r="D920" s="163">
        <v>420</v>
      </c>
      <c r="E920" s="37"/>
      <c r="F920" s="38">
        <f t="shared" si="133"/>
        <v>0</v>
      </c>
      <c r="G920" s="80"/>
    </row>
    <row r="921" spans="1:7" s="182" customFormat="1" ht="35.1" customHeight="1">
      <c r="A921" s="165" t="s">
        <v>87</v>
      </c>
      <c r="B921" s="164" t="s">
        <v>999</v>
      </c>
      <c r="C921" s="79" t="s">
        <v>227</v>
      </c>
      <c r="D921" s="163">
        <v>380</v>
      </c>
      <c r="E921" s="37"/>
      <c r="F921" s="38">
        <f t="shared" si="133"/>
        <v>0</v>
      </c>
      <c r="G921" s="80"/>
    </row>
    <row r="922" spans="1:7" s="182" customFormat="1" ht="35.1" customHeight="1">
      <c r="A922" s="165" t="s">
        <v>88</v>
      </c>
      <c r="B922" s="164" t="s">
        <v>1000</v>
      </c>
      <c r="C922" s="79" t="s">
        <v>227</v>
      </c>
      <c r="D922" s="163">
        <v>2715</v>
      </c>
      <c r="E922" s="37"/>
      <c r="F922" s="38">
        <f t="shared" si="133"/>
        <v>0</v>
      </c>
      <c r="G922" s="80"/>
    </row>
    <row r="923" spans="1:7" s="182" customFormat="1" ht="35.1" customHeight="1">
      <c r="A923" s="165" t="s">
        <v>89</v>
      </c>
      <c r="B923" s="164" t="s">
        <v>1001</v>
      </c>
      <c r="C923" s="79" t="s">
        <v>204</v>
      </c>
      <c r="D923" s="163">
        <v>1</v>
      </c>
      <c r="E923" s="37"/>
      <c r="F923" s="38">
        <f t="shared" si="133"/>
        <v>0</v>
      </c>
      <c r="G923" s="80"/>
    </row>
    <row r="924" spans="1:7" s="182" customFormat="1" ht="35.1" customHeight="1">
      <c r="A924" s="165" t="s">
        <v>211</v>
      </c>
      <c r="B924" s="164" t="s">
        <v>1002</v>
      </c>
      <c r="C924" s="79"/>
      <c r="D924" s="163"/>
      <c r="E924" s="37"/>
      <c r="F924" s="39"/>
      <c r="G924" s="80" t="s">
        <v>324</v>
      </c>
    </row>
    <row r="925" spans="1:7" s="182" customFormat="1" ht="35.1" customHeight="1">
      <c r="A925" s="165" t="s">
        <v>206</v>
      </c>
      <c r="B925" s="164" t="s">
        <v>1003</v>
      </c>
      <c r="C925" s="79" t="s">
        <v>227</v>
      </c>
      <c r="D925" s="163">
        <v>13</v>
      </c>
      <c r="E925" s="37"/>
      <c r="F925" s="38">
        <f t="shared" si="133"/>
        <v>0</v>
      </c>
      <c r="G925" s="80"/>
    </row>
    <row r="926" spans="1:7" s="182" customFormat="1" ht="35.1" customHeight="1">
      <c r="A926" s="165" t="s">
        <v>83</v>
      </c>
      <c r="B926" s="164" t="s">
        <v>1004</v>
      </c>
      <c r="C926" s="79" t="s">
        <v>227</v>
      </c>
      <c r="D926" s="163">
        <v>13</v>
      </c>
      <c r="E926" s="37"/>
      <c r="F926" s="38">
        <f t="shared" si="133"/>
        <v>0</v>
      </c>
      <c r="G926" s="80"/>
    </row>
    <row r="927" spans="1:7" s="182" customFormat="1" ht="35.1" customHeight="1">
      <c r="A927" s="165" t="s">
        <v>84</v>
      </c>
      <c r="B927" s="164" t="s">
        <v>1005</v>
      </c>
      <c r="C927" s="79" t="s">
        <v>227</v>
      </c>
      <c r="D927" s="163">
        <v>50</v>
      </c>
      <c r="E927" s="37"/>
      <c r="F927" s="38">
        <f t="shared" si="133"/>
        <v>0</v>
      </c>
      <c r="G927" s="80"/>
    </row>
    <row r="928" spans="1:7" s="182" customFormat="1" ht="35.1" customHeight="1">
      <c r="A928" s="165" t="s">
        <v>85</v>
      </c>
      <c r="B928" s="164" t="s">
        <v>1001</v>
      </c>
      <c r="C928" s="79" t="s">
        <v>204</v>
      </c>
      <c r="D928" s="163">
        <v>1</v>
      </c>
      <c r="E928" s="37"/>
      <c r="F928" s="38">
        <f t="shared" si="133"/>
        <v>0</v>
      </c>
      <c r="G928" s="80"/>
    </row>
    <row r="929" spans="1:7" s="182" customFormat="1" ht="35.1" customHeight="1">
      <c r="A929" s="165" t="s">
        <v>212</v>
      </c>
      <c r="B929" s="164" t="s">
        <v>1006</v>
      </c>
      <c r="C929" s="79"/>
      <c r="D929" s="163"/>
      <c r="E929" s="37"/>
      <c r="F929" s="39"/>
      <c r="G929" s="80" t="s">
        <v>325</v>
      </c>
    </row>
    <row r="930" spans="1:7" s="182" customFormat="1" ht="35.1" customHeight="1">
      <c r="A930" s="165" t="s">
        <v>206</v>
      </c>
      <c r="B930" s="164" t="s">
        <v>1007</v>
      </c>
      <c r="C930" s="79" t="s">
        <v>227</v>
      </c>
      <c r="D930" s="163">
        <v>30</v>
      </c>
      <c r="E930" s="37"/>
      <c r="F930" s="38">
        <f t="shared" si="133"/>
        <v>0</v>
      </c>
      <c r="G930" s="80"/>
    </row>
    <row r="931" spans="1:7" s="182" customFormat="1" ht="35.1" customHeight="1">
      <c r="A931" s="165" t="s">
        <v>83</v>
      </c>
      <c r="B931" s="164" t="s">
        <v>1008</v>
      </c>
      <c r="C931" s="79" t="s">
        <v>204</v>
      </c>
      <c r="D931" s="163">
        <v>1</v>
      </c>
      <c r="E931" s="37"/>
      <c r="F931" s="38">
        <f t="shared" si="133"/>
        <v>0</v>
      </c>
      <c r="G931" s="80"/>
    </row>
    <row r="932" spans="1:7" s="182" customFormat="1" ht="35.1" customHeight="1">
      <c r="A932" s="165" t="s">
        <v>84</v>
      </c>
      <c r="B932" s="164" t="s">
        <v>1009</v>
      </c>
      <c r="C932" s="79" t="s">
        <v>204</v>
      </c>
      <c r="D932" s="163">
        <v>1</v>
      </c>
      <c r="E932" s="37"/>
      <c r="F932" s="38">
        <f t="shared" si="133"/>
        <v>0</v>
      </c>
      <c r="G932" s="80"/>
    </row>
    <row r="933" spans="1:7" s="182" customFormat="1" ht="35.1" customHeight="1">
      <c r="A933" s="165" t="s">
        <v>85</v>
      </c>
      <c r="B933" s="164" t="s">
        <v>1010</v>
      </c>
      <c r="C933" s="79" t="s">
        <v>204</v>
      </c>
      <c r="D933" s="163">
        <v>1</v>
      </c>
      <c r="E933" s="37"/>
      <c r="F933" s="38">
        <f t="shared" si="133"/>
        <v>0</v>
      </c>
      <c r="G933" s="80"/>
    </row>
    <row r="934" spans="1:7" s="182" customFormat="1" ht="35.1" customHeight="1">
      <c r="A934" s="165" t="s">
        <v>213</v>
      </c>
      <c r="B934" s="164" t="s">
        <v>1011</v>
      </c>
      <c r="C934" s="79"/>
      <c r="D934" s="163"/>
      <c r="E934" s="37"/>
      <c r="F934" s="39"/>
      <c r="G934" s="80" t="s">
        <v>326</v>
      </c>
    </row>
    <row r="935" spans="1:7" s="182" customFormat="1" ht="35.1" customHeight="1">
      <c r="A935" s="165" t="s">
        <v>206</v>
      </c>
      <c r="B935" s="164" t="s">
        <v>1012</v>
      </c>
      <c r="C935" s="79" t="s">
        <v>203</v>
      </c>
      <c r="D935" s="163">
        <v>14</v>
      </c>
      <c r="E935" s="37"/>
      <c r="F935" s="38">
        <f t="shared" si="133"/>
        <v>0</v>
      </c>
      <c r="G935" s="80"/>
    </row>
    <row r="936" spans="1:7" s="182" customFormat="1" ht="35.1" customHeight="1">
      <c r="A936" s="165" t="s">
        <v>83</v>
      </c>
      <c r="B936" s="164" t="s">
        <v>1013</v>
      </c>
      <c r="C936" s="79" t="s">
        <v>203</v>
      </c>
      <c r="D936" s="163">
        <v>8</v>
      </c>
      <c r="E936" s="37"/>
      <c r="F936" s="38">
        <f t="shared" si="133"/>
        <v>0</v>
      </c>
      <c r="G936" s="80"/>
    </row>
    <row r="937" spans="1:7" s="182" customFormat="1" ht="35.1" customHeight="1">
      <c r="A937" s="165" t="s">
        <v>84</v>
      </c>
      <c r="B937" s="164" t="s">
        <v>1014</v>
      </c>
      <c r="C937" s="79" t="s">
        <v>203</v>
      </c>
      <c r="D937" s="163">
        <v>17</v>
      </c>
      <c r="E937" s="37"/>
      <c r="F937" s="38">
        <f t="shared" si="133"/>
        <v>0</v>
      </c>
      <c r="G937" s="80"/>
    </row>
    <row r="938" spans="1:7" s="182" customFormat="1" ht="35.1" customHeight="1">
      <c r="A938" s="165" t="s">
        <v>85</v>
      </c>
      <c r="B938" s="164" t="s">
        <v>1015</v>
      </c>
      <c r="C938" s="79" t="s">
        <v>203</v>
      </c>
      <c r="D938" s="163">
        <v>18</v>
      </c>
      <c r="E938" s="37"/>
      <c r="F938" s="38">
        <f t="shared" si="133"/>
        <v>0</v>
      </c>
      <c r="G938" s="80"/>
    </row>
    <row r="939" spans="1:7" s="182" customFormat="1" ht="35.1" customHeight="1">
      <c r="A939" s="165" t="s">
        <v>86</v>
      </c>
      <c r="B939" s="164" t="s">
        <v>1016</v>
      </c>
      <c r="C939" s="79" t="s">
        <v>203</v>
      </c>
      <c r="D939" s="163">
        <v>11</v>
      </c>
      <c r="E939" s="37"/>
      <c r="F939" s="38">
        <f t="shared" si="133"/>
        <v>0</v>
      </c>
      <c r="G939" s="80"/>
    </row>
    <row r="940" spans="1:7" s="182" customFormat="1" ht="35.1" customHeight="1">
      <c r="A940" s="165" t="s">
        <v>214</v>
      </c>
      <c r="B940" s="164" t="s">
        <v>1017</v>
      </c>
      <c r="C940" s="79"/>
      <c r="D940" s="163"/>
      <c r="E940" s="37"/>
      <c r="F940" s="39"/>
      <c r="G940" s="80" t="s">
        <v>326</v>
      </c>
    </row>
    <row r="941" spans="1:7" s="182" customFormat="1" ht="35.1" customHeight="1">
      <c r="A941" s="165" t="s">
        <v>206</v>
      </c>
      <c r="B941" s="164" t="s">
        <v>1018</v>
      </c>
      <c r="C941" s="79" t="s">
        <v>203</v>
      </c>
      <c r="D941" s="163">
        <v>148</v>
      </c>
      <c r="E941" s="37"/>
      <c r="F941" s="38">
        <f t="shared" si="133"/>
        <v>0</v>
      </c>
      <c r="G941" s="80"/>
    </row>
    <row r="942" spans="1:7" s="182" customFormat="1" ht="35.1" customHeight="1">
      <c r="A942" s="165" t="s">
        <v>83</v>
      </c>
      <c r="B942" s="164" t="s">
        <v>1019</v>
      </c>
      <c r="C942" s="79" t="s">
        <v>203</v>
      </c>
      <c r="D942" s="163">
        <v>50</v>
      </c>
      <c r="E942" s="37"/>
      <c r="F942" s="38">
        <f t="shared" si="133"/>
        <v>0</v>
      </c>
      <c r="G942" s="80"/>
    </row>
    <row r="943" spans="1:7" s="182" customFormat="1" ht="35.1" customHeight="1">
      <c r="A943" s="165" t="s">
        <v>84</v>
      </c>
      <c r="B943" s="164" t="s">
        <v>1020</v>
      </c>
      <c r="C943" s="79" t="s">
        <v>203</v>
      </c>
      <c r="D943" s="163">
        <v>10</v>
      </c>
      <c r="E943" s="37"/>
      <c r="F943" s="38">
        <f t="shared" si="133"/>
        <v>0</v>
      </c>
      <c r="G943" s="80"/>
    </row>
    <row r="944" spans="1:7" s="182" customFormat="1" ht="35.1" customHeight="1">
      <c r="A944" s="165" t="s">
        <v>85</v>
      </c>
      <c r="B944" s="164" t="s">
        <v>1021</v>
      </c>
      <c r="C944" s="79" t="s">
        <v>203</v>
      </c>
      <c r="D944" s="163">
        <v>12</v>
      </c>
      <c r="E944" s="37"/>
      <c r="F944" s="38">
        <f t="shared" si="133"/>
        <v>0</v>
      </c>
      <c r="G944" s="80"/>
    </row>
    <row r="945" spans="1:7" s="182" customFormat="1" ht="35.1" customHeight="1">
      <c r="A945" s="165" t="s">
        <v>216</v>
      </c>
      <c r="B945" s="164" t="s">
        <v>1022</v>
      </c>
      <c r="C945" s="79"/>
      <c r="D945" s="163"/>
      <c r="E945" s="37"/>
      <c r="F945" s="39"/>
      <c r="G945" s="80"/>
    </row>
    <row r="946" spans="1:7" s="182" customFormat="1" ht="35.1" customHeight="1">
      <c r="A946" s="165" t="s">
        <v>206</v>
      </c>
      <c r="B946" s="164" t="s">
        <v>1023</v>
      </c>
      <c r="C946" s="79" t="s">
        <v>228</v>
      </c>
      <c r="D946" s="163">
        <v>2</v>
      </c>
      <c r="E946" s="37"/>
      <c r="F946" s="38">
        <f t="shared" si="133"/>
        <v>0</v>
      </c>
      <c r="G946" s="80"/>
    </row>
    <row r="947" spans="1:7" s="182" customFormat="1" ht="35.1" customHeight="1">
      <c r="A947" s="165" t="s">
        <v>83</v>
      </c>
      <c r="B947" s="164" t="s">
        <v>1024</v>
      </c>
      <c r="C947" s="79" t="s">
        <v>228</v>
      </c>
      <c r="D947" s="163">
        <v>1</v>
      </c>
      <c r="E947" s="37"/>
      <c r="F947" s="38">
        <f t="shared" si="133"/>
        <v>0</v>
      </c>
      <c r="G947" s="80"/>
    </row>
    <row r="948" spans="1:7" s="182" customFormat="1" ht="35.1" customHeight="1">
      <c r="A948" s="165" t="s">
        <v>84</v>
      </c>
      <c r="B948" s="164" t="s">
        <v>1025</v>
      </c>
      <c r="C948" s="79" t="s">
        <v>228</v>
      </c>
      <c r="D948" s="163">
        <v>12</v>
      </c>
      <c r="E948" s="37"/>
      <c r="F948" s="38">
        <f t="shared" si="133"/>
        <v>0</v>
      </c>
      <c r="G948" s="80" t="s">
        <v>327</v>
      </c>
    </row>
    <row r="949" spans="1:7" s="182" customFormat="1" ht="35.1" customHeight="1">
      <c r="A949" s="165" t="s">
        <v>218</v>
      </c>
      <c r="B949" s="164" t="s">
        <v>1026</v>
      </c>
      <c r="C949" s="79" t="s">
        <v>204</v>
      </c>
      <c r="D949" s="163">
        <v>1</v>
      </c>
      <c r="E949" s="37"/>
      <c r="F949" s="38">
        <f t="shared" si="133"/>
        <v>0</v>
      </c>
      <c r="G949" s="80"/>
    </row>
    <row r="950" spans="1:7" s="182" customFormat="1" ht="35.1" customHeight="1">
      <c r="A950" s="165" t="s">
        <v>140</v>
      </c>
      <c r="B950" s="164" t="s">
        <v>1027</v>
      </c>
      <c r="C950" s="79" t="s">
        <v>204</v>
      </c>
      <c r="D950" s="163">
        <v>1</v>
      </c>
      <c r="E950" s="37"/>
      <c r="F950" s="38">
        <f t="shared" si="133"/>
        <v>0</v>
      </c>
      <c r="G950" s="80"/>
    </row>
    <row r="951" spans="1:7" s="182" customFormat="1" ht="35.1" customHeight="1">
      <c r="A951" s="165" t="s">
        <v>141</v>
      </c>
      <c r="B951" s="164" t="s">
        <v>1028</v>
      </c>
      <c r="C951" s="79" t="s">
        <v>204</v>
      </c>
      <c r="D951" s="163">
        <v>1</v>
      </c>
      <c r="E951" s="37"/>
      <c r="F951" s="38">
        <f t="shared" si="133"/>
        <v>0</v>
      </c>
      <c r="G951" s="80"/>
    </row>
    <row r="952" spans="1:7" s="182" customFormat="1" ht="35.1" customHeight="1">
      <c r="A952" s="165" t="s">
        <v>142</v>
      </c>
      <c r="B952" s="173" t="s">
        <v>1029</v>
      </c>
      <c r="C952" s="79" t="s">
        <v>204</v>
      </c>
      <c r="D952" s="163">
        <v>1</v>
      </c>
      <c r="E952" s="37"/>
      <c r="F952" s="38">
        <f t="shared" si="133"/>
        <v>0</v>
      </c>
      <c r="G952" s="80"/>
    </row>
    <row r="953" spans="1:7" s="182" customFormat="1" ht="35.1" customHeight="1">
      <c r="A953" s="165" t="s">
        <v>143</v>
      </c>
      <c r="B953" s="164" t="s">
        <v>1030</v>
      </c>
      <c r="C953" s="79" t="s">
        <v>204</v>
      </c>
      <c r="D953" s="163">
        <v>1</v>
      </c>
      <c r="E953" s="37"/>
      <c r="F953" s="38">
        <f t="shared" si="133"/>
        <v>0</v>
      </c>
      <c r="G953" s="80"/>
    </row>
    <row r="954" spans="1:7" s="182" customFormat="1" ht="35.1" customHeight="1">
      <c r="A954" s="165" t="s">
        <v>144</v>
      </c>
      <c r="B954" s="173" t="s">
        <v>1031</v>
      </c>
      <c r="C954" s="79" t="s">
        <v>204</v>
      </c>
      <c r="D954" s="163">
        <v>1</v>
      </c>
      <c r="E954" s="37"/>
      <c r="F954" s="38">
        <f t="shared" si="133"/>
        <v>0</v>
      </c>
      <c r="G954" s="80"/>
    </row>
    <row r="955" spans="1:7" s="182" customFormat="1" ht="35.1" customHeight="1">
      <c r="A955" s="165" t="s">
        <v>145</v>
      </c>
      <c r="B955" s="164" t="s">
        <v>1032</v>
      </c>
      <c r="C955" s="79" t="s">
        <v>204</v>
      </c>
      <c r="D955" s="163">
        <v>1</v>
      </c>
      <c r="E955" s="37"/>
      <c r="F955" s="38">
        <f t="shared" si="133"/>
        <v>0</v>
      </c>
      <c r="G955" s="80"/>
    </row>
    <row r="956" spans="1:7" s="182" customFormat="1" ht="35.1" customHeight="1">
      <c r="A956" s="168"/>
      <c r="B956" s="169" t="s">
        <v>1033</v>
      </c>
      <c r="C956" s="171"/>
      <c r="D956" s="172"/>
      <c r="E956" s="37"/>
      <c r="F956" s="40">
        <f>SUM(F892:F955)</f>
        <v>0</v>
      </c>
      <c r="G956" s="81"/>
    </row>
    <row r="957" spans="1:7" s="182" customFormat="1" ht="35.1" customHeight="1">
      <c r="A957" s="165"/>
      <c r="B957" s="164"/>
      <c r="C957" s="79"/>
      <c r="D957" s="163"/>
      <c r="E957" s="37"/>
      <c r="F957" s="39"/>
      <c r="G957" s="80"/>
    </row>
    <row r="958" spans="1:7" s="182" customFormat="1" ht="35.1" customHeight="1">
      <c r="A958" s="165" t="s">
        <v>64</v>
      </c>
      <c r="B958" s="164" t="s">
        <v>1034</v>
      </c>
      <c r="C958" s="79"/>
      <c r="D958" s="163"/>
      <c r="E958" s="37"/>
      <c r="F958" s="39"/>
      <c r="G958" s="80"/>
    </row>
    <row r="959" spans="1:7" s="182" customFormat="1" ht="35.1" customHeight="1">
      <c r="A959" s="165" t="s">
        <v>201</v>
      </c>
      <c r="B959" s="164" t="s">
        <v>1035</v>
      </c>
      <c r="C959" s="79" t="s">
        <v>209</v>
      </c>
      <c r="D959" s="163">
        <v>1</v>
      </c>
      <c r="E959" s="37"/>
      <c r="F959" s="38">
        <f t="shared" ref="F959:F966" si="134">ROUND(E959*D959,2)</f>
        <v>0</v>
      </c>
      <c r="G959" s="80" t="s">
        <v>328</v>
      </c>
    </row>
    <row r="960" spans="1:7" s="182" customFormat="1" ht="35.1" customHeight="1">
      <c r="A960" s="165" t="s">
        <v>132</v>
      </c>
      <c r="B960" s="174" t="s">
        <v>1036</v>
      </c>
      <c r="C960" s="160" t="s">
        <v>209</v>
      </c>
      <c r="D960" s="163">
        <v>1</v>
      </c>
      <c r="E960" s="37"/>
      <c r="F960" s="38">
        <f t="shared" si="134"/>
        <v>0</v>
      </c>
      <c r="G960" s="80" t="s">
        <v>328</v>
      </c>
    </row>
    <row r="961" spans="1:7" s="182" customFormat="1" ht="35.1" customHeight="1">
      <c r="A961" s="165" t="s">
        <v>133</v>
      </c>
      <c r="B961" s="174" t="s">
        <v>1037</v>
      </c>
      <c r="C961" s="160" t="s">
        <v>229</v>
      </c>
      <c r="D961" s="163">
        <v>40</v>
      </c>
      <c r="E961" s="37"/>
      <c r="F961" s="38">
        <f t="shared" si="134"/>
        <v>0</v>
      </c>
      <c r="G961" s="80" t="s">
        <v>328</v>
      </c>
    </row>
    <row r="962" spans="1:7" s="182" customFormat="1" ht="35.1" customHeight="1">
      <c r="A962" s="165" t="s">
        <v>134</v>
      </c>
      <c r="B962" s="164" t="s">
        <v>1038</v>
      </c>
      <c r="C962" s="79" t="s">
        <v>203</v>
      </c>
      <c r="D962" s="163">
        <v>1</v>
      </c>
      <c r="E962" s="37"/>
      <c r="F962" s="38">
        <f t="shared" si="134"/>
        <v>0</v>
      </c>
      <c r="G962" s="80" t="s">
        <v>328</v>
      </c>
    </row>
    <row r="963" spans="1:7" s="182" customFormat="1" ht="35.1" customHeight="1">
      <c r="A963" s="165" t="s">
        <v>135</v>
      </c>
      <c r="B963" s="164" t="s">
        <v>1039</v>
      </c>
      <c r="C963" s="79" t="s">
        <v>209</v>
      </c>
      <c r="D963" s="163">
        <v>1</v>
      </c>
      <c r="E963" s="37"/>
      <c r="F963" s="38">
        <f t="shared" si="134"/>
        <v>0</v>
      </c>
      <c r="G963" s="80"/>
    </row>
    <row r="964" spans="1:7" s="182" customFormat="1" ht="35.1" customHeight="1">
      <c r="A964" s="165" t="s">
        <v>136</v>
      </c>
      <c r="B964" s="174" t="s">
        <v>1040</v>
      </c>
      <c r="C964" s="160" t="s">
        <v>230</v>
      </c>
      <c r="D964" s="175">
        <v>1</v>
      </c>
      <c r="E964" s="37"/>
      <c r="F964" s="38">
        <f t="shared" si="134"/>
        <v>0</v>
      </c>
      <c r="G964" s="80" t="s">
        <v>329</v>
      </c>
    </row>
    <row r="965" spans="1:7" s="182" customFormat="1" ht="35.1" customHeight="1">
      <c r="A965" s="165" t="s">
        <v>137</v>
      </c>
      <c r="B965" s="164" t="s">
        <v>1041</v>
      </c>
      <c r="C965" s="79" t="s">
        <v>204</v>
      </c>
      <c r="D965" s="163">
        <v>1</v>
      </c>
      <c r="E965" s="37"/>
      <c r="F965" s="38">
        <f t="shared" si="134"/>
        <v>0</v>
      </c>
      <c r="G965" s="80"/>
    </row>
    <row r="966" spans="1:7" s="182" customFormat="1" ht="35.1" customHeight="1">
      <c r="A966" s="165" t="s">
        <v>138</v>
      </c>
      <c r="B966" s="164" t="s">
        <v>1042</v>
      </c>
      <c r="C966" s="79" t="s">
        <v>204</v>
      </c>
      <c r="D966" s="163">
        <v>1</v>
      </c>
      <c r="E966" s="37"/>
      <c r="F966" s="38">
        <f t="shared" si="134"/>
        <v>0</v>
      </c>
      <c r="G966" s="80"/>
    </row>
    <row r="967" spans="1:7" s="182" customFormat="1" ht="35.1" customHeight="1">
      <c r="A967" s="168"/>
      <c r="B967" s="169" t="s">
        <v>1043</v>
      </c>
      <c r="C967" s="171"/>
      <c r="D967" s="172"/>
      <c r="E967" s="37"/>
      <c r="F967" s="40">
        <f>SUM(F959:F966)</f>
        <v>0</v>
      </c>
      <c r="G967" s="81"/>
    </row>
    <row r="968" spans="1:7" s="182" customFormat="1" ht="35.1" customHeight="1">
      <c r="A968" s="165"/>
      <c r="B968" s="164"/>
      <c r="C968" s="79"/>
      <c r="D968" s="163"/>
      <c r="E968" s="37"/>
      <c r="F968" s="39"/>
      <c r="G968" s="80"/>
    </row>
    <row r="969" spans="1:7" s="182" customFormat="1" ht="35.1" customHeight="1">
      <c r="A969" s="165" t="s">
        <v>231</v>
      </c>
      <c r="B969" s="164" t="s">
        <v>1044</v>
      </c>
      <c r="C969" s="79"/>
      <c r="D969" s="163"/>
      <c r="E969" s="37"/>
      <c r="F969" s="39"/>
      <c r="G969" s="80"/>
    </row>
    <row r="970" spans="1:7" s="182" customFormat="1" ht="35.1" customHeight="1">
      <c r="A970" s="165" t="s">
        <v>201</v>
      </c>
      <c r="B970" s="164" t="s">
        <v>1045</v>
      </c>
      <c r="C970" s="79" t="s">
        <v>203</v>
      </c>
      <c r="D970" s="163">
        <v>3</v>
      </c>
      <c r="E970" s="37"/>
      <c r="F970" s="38">
        <f t="shared" ref="F970:F982" si="135">ROUND(E970*D970,2)</f>
        <v>0</v>
      </c>
      <c r="G970" s="80"/>
    </row>
    <row r="971" spans="1:7" s="182" customFormat="1" ht="35.1" customHeight="1">
      <c r="A971" s="165" t="s">
        <v>132</v>
      </c>
      <c r="B971" s="164" t="s">
        <v>1046</v>
      </c>
      <c r="C971" s="79" t="s">
        <v>232</v>
      </c>
      <c r="D971" s="163">
        <v>24</v>
      </c>
      <c r="E971" s="37"/>
      <c r="F971" s="38">
        <f t="shared" si="135"/>
        <v>0</v>
      </c>
      <c r="G971" s="80"/>
    </row>
    <row r="972" spans="1:7" s="182" customFormat="1" ht="35.1" customHeight="1">
      <c r="A972" s="165" t="s">
        <v>133</v>
      </c>
      <c r="B972" s="164" t="s">
        <v>1047</v>
      </c>
      <c r="C972" s="79" t="s">
        <v>227</v>
      </c>
      <c r="D972" s="163">
        <v>90</v>
      </c>
      <c r="E972" s="37"/>
      <c r="F972" s="38">
        <f t="shared" si="135"/>
        <v>0</v>
      </c>
      <c r="G972" s="80" t="s">
        <v>323</v>
      </c>
    </row>
    <row r="973" spans="1:7" s="182" customFormat="1" ht="35.1" customHeight="1">
      <c r="A973" s="165" t="s">
        <v>134</v>
      </c>
      <c r="B973" s="164" t="s">
        <v>1048</v>
      </c>
      <c r="C973" s="79"/>
      <c r="D973" s="163"/>
      <c r="E973" s="37"/>
      <c r="F973" s="39"/>
      <c r="G973" s="80" t="s">
        <v>323</v>
      </c>
    </row>
    <row r="974" spans="1:7" s="182" customFormat="1" ht="35.1" customHeight="1">
      <c r="A974" s="165" t="s">
        <v>206</v>
      </c>
      <c r="B974" s="164" t="s">
        <v>1049</v>
      </c>
      <c r="C974" s="79" t="s">
        <v>227</v>
      </c>
      <c r="D974" s="163">
        <v>80</v>
      </c>
      <c r="E974" s="37"/>
      <c r="F974" s="38">
        <f t="shared" si="135"/>
        <v>0</v>
      </c>
      <c r="G974" s="80"/>
    </row>
    <row r="975" spans="1:7" s="182" customFormat="1" ht="35.1" customHeight="1">
      <c r="A975" s="165" t="s">
        <v>83</v>
      </c>
      <c r="B975" s="164" t="s">
        <v>1050</v>
      </c>
      <c r="C975" s="79" t="s">
        <v>227</v>
      </c>
      <c r="D975" s="163">
        <v>150</v>
      </c>
      <c r="E975" s="37"/>
      <c r="F975" s="38">
        <f t="shared" si="135"/>
        <v>0</v>
      </c>
      <c r="G975" s="80"/>
    </row>
    <row r="976" spans="1:7" s="182" customFormat="1" ht="35.1" customHeight="1">
      <c r="A976" s="165" t="s">
        <v>84</v>
      </c>
      <c r="B976" s="164" t="s">
        <v>982</v>
      </c>
      <c r="C976" s="79" t="s">
        <v>204</v>
      </c>
      <c r="D976" s="163">
        <v>1</v>
      </c>
      <c r="E976" s="37"/>
      <c r="F976" s="38">
        <f t="shared" si="135"/>
        <v>0</v>
      </c>
      <c r="G976" s="80"/>
    </row>
    <row r="977" spans="1:7" s="182" customFormat="1" ht="35.1" customHeight="1">
      <c r="A977" s="165" t="s">
        <v>211</v>
      </c>
      <c r="B977" s="164" t="s">
        <v>993</v>
      </c>
      <c r="C977" s="79"/>
      <c r="D977" s="163"/>
      <c r="E977" s="37"/>
      <c r="F977" s="39"/>
      <c r="G977" s="80" t="s">
        <v>1475</v>
      </c>
    </row>
    <row r="978" spans="1:7" s="182" customFormat="1" ht="35.1" customHeight="1">
      <c r="A978" s="165" t="s">
        <v>206</v>
      </c>
      <c r="B978" s="164" t="s">
        <v>998</v>
      </c>
      <c r="C978" s="79" t="s">
        <v>227</v>
      </c>
      <c r="D978" s="163">
        <v>100</v>
      </c>
      <c r="E978" s="37"/>
      <c r="F978" s="38">
        <f t="shared" si="135"/>
        <v>0</v>
      </c>
      <c r="G978" s="80"/>
    </row>
    <row r="979" spans="1:7" s="182" customFormat="1" ht="35.1" customHeight="1">
      <c r="A979" s="165" t="s">
        <v>83</v>
      </c>
      <c r="B979" s="164" t="s">
        <v>1001</v>
      </c>
      <c r="C979" s="79" t="s">
        <v>204</v>
      </c>
      <c r="D979" s="163">
        <v>1</v>
      </c>
      <c r="E979" s="37"/>
      <c r="F979" s="38">
        <f t="shared" si="135"/>
        <v>0</v>
      </c>
      <c r="G979" s="80"/>
    </row>
    <row r="980" spans="1:7" s="182" customFormat="1" ht="35.1" customHeight="1">
      <c r="A980" s="165" t="s">
        <v>212</v>
      </c>
      <c r="B980" s="164" t="s">
        <v>1051</v>
      </c>
      <c r="C980" s="79" t="s">
        <v>204</v>
      </c>
      <c r="D980" s="163">
        <v>1</v>
      </c>
      <c r="E980" s="37"/>
      <c r="F980" s="38">
        <f t="shared" si="135"/>
        <v>0</v>
      </c>
      <c r="G980" s="80"/>
    </row>
    <row r="981" spans="1:7" s="182" customFormat="1" ht="35.1" customHeight="1">
      <c r="A981" s="165" t="s">
        <v>137</v>
      </c>
      <c r="B981" s="164" t="s">
        <v>1052</v>
      </c>
      <c r="C981" s="79" t="s">
        <v>204</v>
      </c>
      <c r="D981" s="163">
        <v>1</v>
      </c>
      <c r="E981" s="37"/>
      <c r="F981" s="38">
        <f t="shared" si="135"/>
        <v>0</v>
      </c>
      <c r="G981" s="80"/>
    </row>
    <row r="982" spans="1:7" s="182" customFormat="1" ht="35.1" customHeight="1">
      <c r="A982" s="165" t="s">
        <v>138</v>
      </c>
      <c r="B982" s="164" t="s">
        <v>1053</v>
      </c>
      <c r="C982" s="79" t="s">
        <v>204</v>
      </c>
      <c r="D982" s="163">
        <v>1</v>
      </c>
      <c r="E982" s="37"/>
      <c r="F982" s="38">
        <f t="shared" si="135"/>
        <v>0</v>
      </c>
      <c r="G982" s="80"/>
    </row>
    <row r="983" spans="1:7" s="182" customFormat="1" ht="35.1" customHeight="1">
      <c r="A983" s="168"/>
      <c r="B983" s="169" t="s">
        <v>1054</v>
      </c>
      <c r="C983" s="171"/>
      <c r="D983" s="172"/>
      <c r="E983" s="37"/>
      <c r="F983" s="40">
        <f>SUM(F970:F982)</f>
        <v>0</v>
      </c>
      <c r="G983" s="81"/>
    </row>
    <row r="984" spans="1:7" s="182" customFormat="1" ht="35.1" customHeight="1">
      <c r="A984" s="165"/>
      <c r="B984" s="164"/>
      <c r="C984" s="79"/>
      <c r="D984" s="163"/>
      <c r="E984" s="37"/>
      <c r="F984" s="39"/>
      <c r="G984" s="80"/>
    </row>
    <row r="985" spans="1:7" s="182" customFormat="1" ht="35.1" customHeight="1">
      <c r="A985" s="165" t="s">
        <v>233</v>
      </c>
      <c r="B985" s="164" t="s">
        <v>1055</v>
      </c>
      <c r="C985" s="79"/>
      <c r="D985" s="163"/>
      <c r="E985" s="37"/>
      <c r="F985" s="39"/>
      <c r="G985" s="80"/>
    </row>
    <row r="986" spans="1:7" s="182" customFormat="1" ht="35.1" customHeight="1">
      <c r="A986" s="165" t="s">
        <v>201</v>
      </c>
      <c r="B986" s="164" t="s">
        <v>1056</v>
      </c>
      <c r="C986" s="79"/>
      <c r="D986" s="163"/>
      <c r="E986" s="37"/>
      <c r="F986" s="39"/>
      <c r="G986" s="80"/>
    </row>
    <row r="987" spans="1:7" s="182" customFormat="1" ht="69.95" customHeight="1">
      <c r="A987" s="165" t="s">
        <v>206</v>
      </c>
      <c r="B987" s="164" t="s">
        <v>1057</v>
      </c>
      <c r="C987" s="79" t="s">
        <v>209</v>
      </c>
      <c r="D987" s="163">
        <v>1</v>
      </c>
      <c r="E987" s="37"/>
      <c r="F987" s="38">
        <f t="shared" ref="F987:F997" si="136">ROUND(E987*D987,2)</f>
        <v>0</v>
      </c>
      <c r="G987" s="82" t="s">
        <v>330</v>
      </c>
    </row>
    <row r="988" spans="1:7" s="182" customFormat="1" ht="35.1" customHeight="1">
      <c r="A988" s="165" t="s">
        <v>83</v>
      </c>
      <c r="B988" s="164" t="s">
        <v>1058</v>
      </c>
      <c r="C988" s="79" t="s">
        <v>227</v>
      </c>
      <c r="D988" s="163">
        <v>12</v>
      </c>
      <c r="E988" s="37"/>
      <c r="F988" s="38">
        <f t="shared" si="136"/>
        <v>0</v>
      </c>
      <c r="G988" s="80" t="s">
        <v>331</v>
      </c>
    </row>
    <row r="989" spans="1:7" s="182" customFormat="1" ht="35.1" customHeight="1">
      <c r="A989" s="165" t="s">
        <v>84</v>
      </c>
      <c r="B989" s="164" t="s">
        <v>1059</v>
      </c>
      <c r="C989" s="79" t="s">
        <v>204</v>
      </c>
      <c r="D989" s="163">
        <v>1</v>
      </c>
      <c r="E989" s="37"/>
      <c r="F989" s="38">
        <f t="shared" si="136"/>
        <v>0</v>
      </c>
      <c r="G989" s="80"/>
    </row>
    <row r="990" spans="1:7" s="182" customFormat="1" ht="35.1" customHeight="1">
      <c r="A990" s="165" t="s">
        <v>85</v>
      </c>
      <c r="B990" s="164" t="s">
        <v>1060</v>
      </c>
      <c r="C990" s="79" t="s">
        <v>204</v>
      </c>
      <c r="D990" s="163">
        <v>1</v>
      </c>
      <c r="E990" s="37"/>
      <c r="F990" s="38">
        <f t="shared" si="136"/>
        <v>0</v>
      </c>
      <c r="G990" s="80"/>
    </row>
    <row r="991" spans="1:7" s="182" customFormat="1" ht="35.1" customHeight="1">
      <c r="A991" s="165" t="s">
        <v>86</v>
      </c>
      <c r="B991" s="164" t="s">
        <v>1061</v>
      </c>
      <c r="C991" s="79" t="s">
        <v>204</v>
      </c>
      <c r="D991" s="163">
        <v>1</v>
      </c>
      <c r="E991" s="37"/>
      <c r="F991" s="38">
        <f t="shared" si="136"/>
        <v>0</v>
      </c>
      <c r="G991" s="80"/>
    </row>
    <row r="992" spans="1:7" s="182" customFormat="1" ht="35.1" customHeight="1">
      <c r="A992" s="165" t="s">
        <v>87</v>
      </c>
      <c r="B992" s="164" t="s">
        <v>1062</v>
      </c>
      <c r="C992" s="79" t="s">
        <v>204</v>
      </c>
      <c r="D992" s="163">
        <v>1</v>
      </c>
      <c r="E992" s="37"/>
      <c r="F992" s="38">
        <f t="shared" si="136"/>
        <v>0</v>
      </c>
      <c r="G992" s="80"/>
    </row>
    <row r="993" spans="1:7" s="182" customFormat="1" ht="35.1" customHeight="1">
      <c r="A993" s="165" t="s">
        <v>88</v>
      </c>
      <c r="B993" s="164" t="s">
        <v>1063</v>
      </c>
      <c r="C993" s="79" t="s">
        <v>204</v>
      </c>
      <c r="D993" s="163">
        <v>1</v>
      </c>
      <c r="E993" s="37"/>
      <c r="F993" s="38">
        <f t="shared" si="136"/>
        <v>0</v>
      </c>
      <c r="G993" s="80"/>
    </row>
    <row r="994" spans="1:7" s="182" customFormat="1" ht="35.1" customHeight="1">
      <c r="A994" s="165" t="s">
        <v>89</v>
      </c>
      <c r="B994" s="164" t="s">
        <v>1064</v>
      </c>
      <c r="C994" s="79" t="s">
        <v>204</v>
      </c>
      <c r="D994" s="163">
        <v>1</v>
      </c>
      <c r="E994" s="37"/>
      <c r="F994" s="38">
        <f t="shared" si="136"/>
        <v>0</v>
      </c>
      <c r="G994" s="80"/>
    </row>
    <row r="995" spans="1:7" s="182" customFormat="1" ht="35.1" customHeight="1">
      <c r="A995" s="165" t="s">
        <v>90</v>
      </c>
      <c r="B995" s="164" t="s">
        <v>1065</v>
      </c>
      <c r="C995" s="79" t="s">
        <v>204</v>
      </c>
      <c r="D995" s="163">
        <v>1</v>
      </c>
      <c r="E995" s="37"/>
      <c r="F995" s="38">
        <f t="shared" si="136"/>
        <v>0</v>
      </c>
      <c r="G995" s="80"/>
    </row>
    <row r="996" spans="1:7" s="182" customFormat="1" ht="35.1" customHeight="1">
      <c r="A996" s="165" t="s">
        <v>91</v>
      </c>
      <c r="B996" s="164" t="s">
        <v>1066</v>
      </c>
      <c r="C996" s="79" t="s">
        <v>204</v>
      </c>
      <c r="D996" s="163">
        <v>1</v>
      </c>
      <c r="E996" s="37"/>
      <c r="F996" s="38">
        <f t="shared" si="136"/>
        <v>0</v>
      </c>
      <c r="G996" s="80"/>
    </row>
    <row r="997" spans="1:7" s="182" customFormat="1" ht="35.1" customHeight="1">
      <c r="A997" s="165" t="s">
        <v>92</v>
      </c>
      <c r="B997" s="164" t="s">
        <v>1067</v>
      </c>
      <c r="C997" s="79" t="s">
        <v>204</v>
      </c>
      <c r="D997" s="163">
        <v>1</v>
      </c>
      <c r="E997" s="37"/>
      <c r="F997" s="38">
        <f t="shared" si="136"/>
        <v>0</v>
      </c>
      <c r="G997" s="80"/>
    </row>
    <row r="998" spans="1:7" s="182" customFormat="1" ht="35.1" customHeight="1">
      <c r="A998" s="168"/>
      <c r="B998" s="169" t="s">
        <v>1068</v>
      </c>
      <c r="C998" s="171"/>
      <c r="D998" s="172"/>
      <c r="E998" s="37"/>
      <c r="F998" s="40">
        <f>SUM(F987:F997)</f>
        <v>0</v>
      </c>
      <c r="G998" s="81"/>
    </row>
    <row r="999" spans="1:7" s="182" customFormat="1" ht="35.1" customHeight="1">
      <c r="A999" s="165"/>
      <c r="B999" s="164"/>
      <c r="C999" s="79"/>
      <c r="D999" s="163"/>
      <c r="E999" s="37"/>
      <c r="F999" s="39"/>
      <c r="G999" s="80"/>
    </row>
    <row r="1000" spans="1:7" s="182" customFormat="1" ht="35.1" customHeight="1">
      <c r="A1000" s="166" t="s">
        <v>234</v>
      </c>
      <c r="B1000" s="167" t="s">
        <v>162</v>
      </c>
      <c r="C1000" s="79" t="s">
        <v>13</v>
      </c>
      <c r="D1000" s="176">
        <v>1</v>
      </c>
      <c r="E1000" s="37"/>
      <c r="F1000" s="38">
        <f t="shared" ref="F1000" si="137">ROUND(E1000*D1000,2)</f>
        <v>0</v>
      </c>
      <c r="G1000" s="83"/>
    </row>
    <row r="1001" spans="1:7" s="182" customFormat="1" ht="35.1" customHeight="1">
      <c r="A1001" s="165"/>
      <c r="B1001" s="164"/>
      <c r="C1001" s="79"/>
      <c r="D1001" s="163"/>
      <c r="E1001" s="37"/>
      <c r="F1001" s="39"/>
      <c r="G1001" s="80"/>
    </row>
    <row r="1002" spans="1:7" s="182" customFormat="1" ht="35.1" customHeight="1">
      <c r="A1002" s="166" t="s">
        <v>235</v>
      </c>
      <c r="B1002" s="167" t="s">
        <v>1069</v>
      </c>
      <c r="C1002" s="79"/>
      <c r="D1002" s="176"/>
      <c r="E1002" s="37"/>
      <c r="F1002" s="42"/>
      <c r="G1002" s="83"/>
    </row>
    <row r="1003" spans="1:7" s="182" customFormat="1" ht="35.1" customHeight="1">
      <c r="A1003" s="166" t="s">
        <v>33</v>
      </c>
      <c r="B1003" s="167" t="s">
        <v>163</v>
      </c>
      <c r="C1003" s="79"/>
      <c r="D1003" s="176"/>
      <c r="E1003" s="37"/>
      <c r="F1003" s="42"/>
      <c r="G1003" s="83" t="s">
        <v>1475</v>
      </c>
    </row>
    <row r="1004" spans="1:7" s="182" customFormat="1" ht="35.1" customHeight="1">
      <c r="A1004" s="166">
        <v>1</v>
      </c>
      <c r="B1004" s="167" t="s">
        <v>164</v>
      </c>
      <c r="C1004" s="79" t="s">
        <v>0</v>
      </c>
      <c r="D1004" s="176">
        <v>68</v>
      </c>
      <c r="E1004" s="37"/>
      <c r="F1004" s="38">
        <f t="shared" ref="F1004:F1008" si="138">ROUND(E1004*D1004,2)</f>
        <v>0</v>
      </c>
      <c r="G1004" s="83"/>
    </row>
    <row r="1005" spans="1:7" s="182" customFormat="1" ht="35.1" customHeight="1">
      <c r="A1005" s="166">
        <v>2</v>
      </c>
      <c r="B1005" s="167" t="s">
        <v>165</v>
      </c>
      <c r="C1005" s="79" t="s">
        <v>13</v>
      </c>
      <c r="D1005" s="176">
        <v>1</v>
      </c>
      <c r="E1005" s="37"/>
      <c r="F1005" s="38">
        <f t="shared" si="138"/>
        <v>0</v>
      </c>
      <c r="G1005" s="83"/>
    </row>
    <row r="1006" spans="1:7" s="182" customFormat="1" ht="35.1" customHeight="1">
      <c r="A1006" s="166" t="s">
        <v>35</v>
      </c>
      <c r="B1006" s="167" t="s">
        <v>1070</v>
      </c>
      <c r="C1006" s="79" t="s">
        <v>13</v>
      </c>
      <c r="D1006" s="176">
        <v>1</v>
      </c>
      <c r="E1006" s="37"/>
      <c r="F1006" s="38">
        <f t="shared" si="138"/>
        <v>0</v>
      </c>
      <c r="G1006" s="83"/>
    </row>
    <row r="1007" spans="1:7" s="182" customFormat="1" ht="35.1" customHeight="1">
      <c r="A1007" s="166" t="s">
        <v>37</v>
      </c>
      <c r="B1007" s="167" t="s">
        <v>166</v>
      </c>
      <c r="C1007" s="79"/>
      <c r="D1007" s="176">
        <v>1</v>
      </c>
      <c r="E1007" s="37"/>
      <c r="F1007" s="38">
        <f t="shared" si="138"/>
        <v>0</v>
      </c>
      <c r="G1007" s="83"/>
    </row>
    <row r="1008" spans="1:7" s="182" customFormat="1" ht="35.1" customHeight="1">
      <c r="A1008" s="166" t="s">
        <v>39</v>
      </c>
      <c r="B1008" s="167" t="s">
        <v>167</v>
      </c>
      <c r="C1008" s="79" t="s">
        <v>13</v>
      </c>
      <c r="D1008" s="176">
        <v>1</v>
      </c>
      <c r="E1008" s="37"/>
      <c r="F1008" s="38">
        <f t="shared" si="138"/>
        <v>0</v>
      </c>
      <c r="G1008" s="83"/>
    </row>
    <row r="1009" spans="1:7" s="182" customFormat="1" ht="35.1" customHeight="1">
      <c r="A1009" s="166"/>
      <c r="B1009" s="177" t="s">
        <v>1071</v>
      </c>
      <c r="C1009" s="79"/>
      <c r="D1009" s="176"/>
      <c r="E1009" s="37"/>
      <c r="F1009" s="40">
        <f>SUM(F1004:F1008)</f>
        <v>0</v>
      </c>
      <c r="G1009" s="83"/>
    </row>
    <row r="1010" spans="1:7" s="182" customFormat="1" ht="35.1" customHeight="1">
      <c r="A1010" s="166"/>
      <c r="B1010" s="167"/>
      <c r="C1010" s="79"/>
      <c r="D1010" s="176"/>
      <c r="E1010" s="37"/>
      <c r="F1010" s="42"/>
      <c r="G1010" s="83"/>
    </row>
    <row r="1011" spans="1:7" s="182" customFormat="1" ht="35.1" customHeight="1">
      <c r="A1011" s="79" t="s">
        <v>566</v>
      </c>
      <c r="B1011" s="164" t="s">
        <v>1072</v>
      </c>
      <c r="C1011" s="79"/>
      <c r="D1011" s="163"/>
      <c r="E1011" s="37"/>
      <c r="F1011" s="39"/>
      <c r="G1011" s="80"/>
    </row>
    <row r="1012" spans="1:7" s="182" customFormat="1" ht="35.1" customHeight="1">
      <c r="A1012" s="165" t="s">
        <v>236</v>
      </c>
      <c r="B1012" s="164" t="s">
        <v>1073</v>
      </c>
      <c r="C1012" s="79" t="s">
        <v>237</v>
      </c>
      <c r="D1012" s="163">
        <v>1</v>
      </c>
      <c r="E1012" s="37"/>
      <c r="F1012" s="38">
        <f t="shared" ref="F1012:F1020" si="139">ROUND(E1012*D1012,2)</f>
        <v>0</v>
      </c>
      <c r="G1012" s="80"/>
    </row>
    <row r="1013" spans="1:7" s="182" customFormat="1" ht="35.1" customHeight="1">
      <c r="A1013" s="165" t="s">
        <v>238</v>
      </c>
      <c r="B1013" s="164" t="s">
        <v>1074</v>
      </c>
      <c r="C1013" s="79" t="s">
        <v>237</v>
      </c>
      <c r="D1013" s="163">
        <v>1</v>
      </c>
      <c r="E1013" s="37"/>
      <c r="F1013" s="38">
        <f t="shared" si="139"/>
        <v>0</v>
      </c>
      <c r="G1013" s="80"/>
    </row>
    <row r="1014" spans="1:7" s="182" customFormat="1" ht="35.1" customHeight="1">
      <c r="A1014" s="165" t="s">
        <v>226</v>
      </c>
      <c r="B1014" s="164" t="s">
        <v>1075</v>
      </c>
      <c r="C1014" s="79" t="s">
        <v>237</v>
      </c>
      <c r="D1014" s="163">
        <v>1</v>
      </c>
      <c r="E1014" s="37"/>
      <c r="F1014" s="38">
        <f t="shared" si="139"/>
        <v>0</v>
      </c>
      <c r="G1014" s="80"/>
    </row>
    <row r="1015" spans="1:7" s="182" customFormat="1" ht="35.1" customHeight="1">
      <c r="A1015" s="165" t="s">
        <v>64</v>
      </c>
      <c r="B1015" s="164" t="s">
        <v>1076</v>
      </c>
      <c r="C1015" s="79" t="s">
        <v>237</v>
      </c>
      <c r="D1015" s="163">
        <v>1</v>
      </c>
      <c r="E1015" s="37"/>
      <c r="F1015" s="38">
        <f t="shared" si="139"/>
        <v>0</v>
      </c>
      <c r="G1015" s="80"/>
    </row>
    <row r="1016" spans="1:7" s="182" customFormat="1" ht="35.1" customHeight="1">
      <c r="A1016" s="165" t="s">
        <v>239</v>
      </c>
      <c r="B1016" s="164" t="s">
        <v>1077</v>
      </c>
      <c r="C1016" s="79" t="s">
        <v>237</v>
      </c>
      <c r="D1016" s="163">
        <v>1</v>
      </c>
      <c r="E1016" s="37"/>
      <c r="F1016" s="38">
        <f t="shared" si="139"/>
        <v>0</v>
      </c>
      <c r="G1016" s="80"/>
    </row>
    <row r="1017" spans="1:7" s="182" customFormat="1" ht="35.1" customHeight="1">
      <c r="A1017" s="165" t="s">
        <v>68</v>
      </c>
      <c r="B1017" s="164" t="s">
        <v>1078</v>
      </c>
      <c r="C1017" s="79" t="s">
        <v>237</v>
      </c>
      <c r="D1017" s="163">
        <v>1</v>
      </c>
      <c r="E1017" s="37"/>
      <c r="F1017" s="38">
        <f t="shared" si="139"/>
        <v>0</v>
      </c>
      <c r="G1017" s="80"/>
    </row>
    <row r="1018" spans="1:7" s="182" customFormat="1" ht="35.1" customHeight="1">
      <c r="A1018" s="165" t="s">
        <v>240</v>
      </c>
      <c r="B1018" s="164" t="s">
        <v>1079</v>
      </c>
      <c r="C1018" s="79" t="s">
        <v>237</v>
      </c>
      <c r="D1018" s="163">
        <v>1</v>
      </c>
      <c r="E1018" s="37"/>
      <c r="F1018" s="38">
        <f t="shared" si="139"/>
        <v>0</v>
      </c>
      <c r="G1018" s="80"/>
    </row>
    <row r="1019" spans="1:7" s="182" customFormat="1" ht="35.1" customHeight="1">
      <c r="A1019" s="165" t="s">
        <v>241</v>
      </c>
      <c r="B1019" s="164" t="s">
        <v>1044</v>
      </c>
      <c r="C1019" s="79" t="s">
        <v>237</v>
      </c>
      <c r="D1019" s="163">
        <v>1</v>
      </c>
      <c r="E1019" s="37"/>
      <c r="F1019" s="38">
        <f t="shared" si="139"/>
        <v>0</v>
      </c>
      <c r="G1019" s="80"/>
    </row>
    <row r="1020" spans="1:7" s="182" customFormat="1" ht="35.1" customHeight="1">
      <c r="A1020" s="165" t="s">
        <v>242</v>
      </c>
      <c r="B1020" s="164" t="s">
        <v>1080</v>
      </c>
      <c r="C1020" s="79" t="s">
        <v>237</v>
      </c>
      <c r="D1020" s="163">
        <v>1</v>
      </c>
      <c r="E1020" s="37"/>
      <c r="F1020" s="38">
        <f t="shared" si="139"/>
        <v>0</v>
      </c>
      <c r="G1020" s="80"/>
    </row>
    <row r="1021" spans="1:7" s="182" customFormat="1" ht="35.1" customHeight="1">
      <c r="A1021" s="79"/>
      <c r="B1021" s="164" t="s">
        <v>1081</v>
      </c>
      <c r="C1021" s="79"/>
      <c r="D1021" s="163"/>
      <c r="E1021" s="37"/>
      <c r="F1021" s="38">
        <f>SUM(F1012:F1020)</f>
        <v>0</v>
      </c>
      <c r="G1021" s="79"/>
    </row>
    <row r="1022" spans="1:7" s="182" customFormat="1" ht="35.1" customHeight="1">
      <c r="A1022" s="165"/>
      <c r="B1022" s="164"/>
      <c r="C1022" s="79"/>
      <c r="D1022" s="163"/>
      <c r="E1022" s="37"/>
      <c r="F1022" s="39"/>
      <c r="G1022" s="80"/>
    </row>
    <row r="1023" spans="1:7" s="182" customFormat="1" ht="35.1" customHeight="1">
      <c r="A1023" s="168" t="s">
        <v>566</v>
      </c>
      <c r="B1023" s="169" t="s">
        <v>1082</v>
      </c>
      <c r="C1023" s="79"/>
      <c r="D1023" s="163"/>
      <c r="E1023" s="37"/>
      <c r="F1023" s="39"/>
      <c r="G1023" s="80"/>
    </row>
    <row r="1024" spans="1:7" s="182" customFormat="1" ht="35.1" customHeight="1">
      <c r="A1024" s="165" t="s">
        <v>236</v>
      </c>
      <c r="B1024" s="164" t="s">
        <v>1073</v>
      </c>
      <c r="C1024" s="79"/>
      <c r="D1024" s="163"/>
      <c r="E1024" s="37"/>
      <c r="F1024" s="39"/>
      <c r="G1024" s="80"/>
    </row>
    <row r="1025" spans="1:7" s="182" customFormat="1" ht="35.1" customHeight="1">
      <c r="A1025" s="165" t="s">
        <v>201</v>
      </c>
      <c r="B1025" s="164" t="s">
        <v>1083</v>
      </c>
      <c r="C1025" s="79" t="s">
        <v>243</v>
      </c>
      <c r="D1025" s="163">
        <v>1</v>
      </c>
      <c r="E1025" s="37"/>
      <c r="F1025" s="38">
        <f t="shared" ref="F1025:F1061" si="140">ROUND(E1025*D1025,2)</f>
        <v>0</v>
      </c>
      <c r="G1025" s="80" t="s">
        <v>332</v>
      </c>
    </row>
    <row r="1026" spans="1:7" s="182" customFormat="1" ht="35.1" customHeight="1">
      <c r="A1026" s="165" t="s">
        <v>132</v>
      </c>
      <c r="B1026" s="164" t="s">
        <v>1084</v>
      </c>
      <c r="C1026" s="79" t="s">
        <v>243</v>
      </c>
      <c r="D1026" s="163">
        <v>22</v>
      </c>
      <c r="E1026" s="37"/>
      <c r="F1026" s="38">
        <f t="shared" si="140"/>
        <v>0</v>
      </c>
      <c r="G1026" s="80" t="s">
        <v>332</v>
      </c>
    </row>
    <row r="1027" spans="1:7" s="182" customFormat="1" ht="35.1" customHeight="1">
      <c r="A1027" s="165" t="s">
        <v>133</v>
      </c>
      <c r="B1027" s="164" t="s">
        <v>1085</v>
      </c>
      <c r="C1027" s="79" t="s">
        <v>203</v>
      </c>
      <c r="D1027" s="163">
        <v>32</v>
      </c>
      <c r="E1027" s="37"/>
      <c r="F1027" s="38">
        <f t="shared" si="140"/>
        <v>0</v>
      </c>
      <c r="G1027" s="80" t="s">
        <v>332</v>
      </c>
    </row>
    <row r="1028" spans="1:7" s="182" customFormat="1" ht="35.1" customHeight="1">
      <c r="A1028" s="165" t="s">
        <v>134</v>
      </c>
      <c r="B1028" s="164" t="s">
        <v>1086</v>
      </c>
      <c r="C1028" s="79" t="s">
        <v>203</v>
      </c>
      <c r="D1028" s="163">
        <v>32</v>
      </c>
      <c r="E1028" s="37"/>
      <c r="F1028" s="38">
        <f t="shared" si="140"/>
        <v>0</v>
      </c>
      <c r="G1028" s="80" t="s">
        <v>332</v>
      </c>
    </row>
    <row r="1029" spans="1:7" s="182" customFormat="1" ht="35.1" customHeight="1">
      <c r="A1029" s="165" t="s">
        <v>135</v>
      </c>
      <c r="B1029" s="164" t="s">
        <v>1087</v>
      </c>
      <c r="C1029" s="79" t="s">
        <v>203</v>
      </c>
      <c r="D1029" s="163">
        <v>20</v>
      </c>
      <c r="E1029" s="37"/>
      <c r="F1029" s="38">
        <f t="shared" si="140"/>
        <v>0</v>
      </c>
      <c r="G1029" s="80"/>
    </row>
    <row r="1030" spans="1:7" s="182" customFormat="1" ht="35.1" customHeight="1">
      <c r="A1030" s="165" t="s">
        <v>136</v>
      </c>
      <c r="B1030" s="164" t="s">
        <v>1088</v>
      </c>
      <c r="C1030" s="79" t="s">
        <v>203</v>
      </c>
      <c r="D1030" s="163">
        <v>17</v>
      </c>
      <c r="E1030" s="37"/>
      <c r="F1030" s="38">
        <f t="shared" si="140"/>
        <v>0</v>
      </c>
      <c r="G1030" s="80"/>
    </row>
    <row r="1031" spans="1:7" s="182" customFormat="1" ht="35.1" customHeight="1">
      <c r="A1031" s="165" t="s">
        <v>137</v>
      </c>
      <c r="B1031" s="164" t="s">
        <v>1089</v>
      </c>
      <c r="C1031" s="79"/>
      <c r="D1031" s="163"/>
      <c r="E1031" s="37"/>
      <c r="F1031" s="39"/>
      <c r="G1031" s="80" t="s">
        <v>323</v>
      </c>
    </row>
    <row r="1032" spans="1:7" s="182" customFormat="1" ht="35.1" customHeight="1">
      <c r="A1032" s="165" t="s">
        <v>244</v>
      </c>
      <c r="B1032" s="164" t="s">
        <v>1090</v>
      </c>
      <c r="C1032" s="79" t="s">
        <v>245</v>
      </c>
      <c r="D1032" s="163">
        <v>1040</v>
      </c>
      <c r="E1032" s="37"/>
      <c r="F1032" s="38">
        <f t="shared" si="140"/>
        <v>0</v>
      </c>
      <c r="G1032" s="80"/>
    </row>
    <row r="1033" spans="1:7" s="182" customFormat="1" ht="35.1" customHeight="1">
      <c r="A1033" s="165" t="s">
        <v>83</v>
      </c>
      <c r="B1033" s="164" t="s">
        <v>1091</v>
      </c>
      <c r="C1033" s="79" t="s">
        <v>227</v>
      </c>
      <c r="D1033" s="163">
        <v>420</v>
      </c>
      <c r="E1033" s="37"/>
      <c r="F1033" s="38">
        <f t="shared" si="140"/>
        <v>0</v>
      </c>
      <c r="G1033" s="80"/>
    </row>
    <row r="1034" spans="1:7" s="182" customFormat="1" ht="35.1" customHeight="1">
      <c r="A1034" s="165" t="s">
        <v>84</v>
      </c>
      <c r="B1034" s="164" t="s">
        <v>1092</v>
      </c>
      <c r="C1034" s="79" t="s">
        <v>227</v>
      </c>
      <c r="D1034" s="163">
        <v>184</v>
      </c>
      <c r="E1034" s="37"/>
      <c r="F1034" s="38">
        <f t="shared" si="140"/>
        <v>0</v>
      </c>
      <c r="G1034" s="80"/>
    </row>
    <row r="1035" spans="1:7" s="182" customFormat="1" ht="35.1" customHeight="1">
      <c r="A1035" s="165" t="s">
        <v>85</v>
      </c>
      <c r="B1035" s="164" t="s">
        <v>1093</v>
      </c>
      <c r="C1035" s="79" t="s">
        <v>204</v>
      </c>
      <c r="D1035" s="163">
        <v>1</v>
      </c>
      <c r="E1035" s="37"/>
      <c r="F1035" s="38">
        <f t="shared" si="140"/>
        <v>0</v>
      </c>
      <c r="G1035" s="80"/>
    </row>
    <row r="1036" spans="1:7" s="182" customFormat="1" ht="35.1" customHeight="1">
      <c r="A1036" s="165" t="s">
        <v>214</v>
      </c>
      <c r="B1036" s="164" t="s">
        <v>1094</v>
      </c>
      <c r="C1036" s="79"/>
      <c r="D1036" s="163"/>
      <c r="E1036" s="37"/>
      <c r="F1036" s="39"/>
      <c r="G1036" s="80" t="s">
        <v>333</v>
      </c>
    </row>
    <row r="1037" spans="1:7" s="182" customFormat="1" ht="35.1" customHeight="1">
      <c r="A1037" s="165" t="s">
        <v>206</v>
      </c>
      <c r="B1037" s="164" t="s">
        <v>1095</v>
      </c>
      <c r="C1037" s="79" t="s">
        <v>227</v>
      </c>
      <c r="D1037" s="163">
        <v>1040</v>
      </c>
      <c r="E1037" s="37"/>
      <c r="F1037" s="38">
        <f t="shared" si="140"/>
        <v>0</v>
      </c>
      <c r="G1037" s="80"/>
    </row>
    <row r="1038" spans="1:7" s="182" customFormat="1" ht="35.1" customHeight="1">
      <c r="A1038" s="165" t="s">
        <v>83</v>
      </c>
      <c r="B1038" s="164" t="s">
        <v>1096</v>
      </c>
      <c r="C1038" s="79" t="s">
        <v>204</v>
      </c>
      <c r="D1038" s="163">
        <v>1</v>
      </c>
      <c r="E1038" s="37"/>
      <c r="F1038" s="38">
        <f t="shared" si="140"/>
        <v>0</v>
      </c>
      <c r="G1038" s="80"/>
    </row>
    <row r="1039" spans="1:7" s="182" customFormat="1" ht="35.1" customHeight="1">
      <c r="A1039" s="165" t="s">
        <v>216</v>
      </c>
      <c r="B1039" s="164" t="s">
        <v>1097</v>
      </c>
      <c r="C1039" s="79"/>
      <c r="D1039" s="163"/>
      <c r="E1039" s="37"/>
      <c r="F1039" s="39"/>
      <c r="G1039" s="80" t="s">
        <v>1475</v>
      </c>
    </row>
    <row r="1040" spans="1:7" s="182" customFormat="1" ht="35.1" customHeight="1">
      <c r="A1040" s="165" t="s">
        <v>206</v>
      </c>
      <c r="B1040" s="164" t="s">
        <v>1098</v>
      </c>
      <c r="C1040" s="79" t="s">
        <v>227</v>
      </c>
      <c r="D1040" s="163">
        <v>90</v>
      </c>
      <c r="E1040" s="37"/>
      <c r="F1040" s="38">
        <f t="shared" si="140"/>
        <v>0</v>
      </c>
      <c r="G1040" s="80"/>
    </row>
    <row r="1041" spans="1:7" s="182" customFormat="1" ht="35.1" customHeight="1">
      <c r="A1041" s="165" t="s">
        <v>83</v>
      </c>
      <c r="B1041" s="164" t="s">
        <v>1099</v>
      </c>
      <c r="C1041" s="79" t="s">
        <v>227</v>
      </c>
      <c r="D1041" s="163">
        <v>1040</v>
      </c>
      <c r="E1041" s="37"/>
      <c r="F1041" s="38">
        <f t="shared" si="140"/>
        <v>0</v>
      </c>
      <c r="G1041" s="80"/>
    </row>
    <row r="1042" spans="1:7" s="182" customFormat="1" ht="35.1" customHeight="1">
      <c r="A1042" s="165" t="s">
        <v>84</v>
      </c>
      <c r="B1042" s="164" t="s">
        <v>1100</v>
      </c>
      <c r="C1042" s="79" t="s">
        <v>227</v>
      </c>
      <c r="D1042" s="163">
        <v>400</v>
      </c>
      <c r="E1042" s="37"/>
      <c r="F1042" s="38">
        <f t="shared" si="140"/>
        <v>0</v>
      </c>
      <c r="G1042" s="80"/>
    </row>
    <row r="1043" spans="1:7" s="182" customFormat="1" ht="35.1" customHeight="1">
      <c r="A1043" s="165" t="s">
        <v>85</v>
      </c>
      <c r="B1043" s="164" t="s">
        <v>1101</v>
      </c>
      <c r="C1043" s="79" t="s">
        <v>227</v>
      </c>
      <c r="D1043" s="163">
        <v>90</v>
      </c>
      <c r="E1043" s="37"/>
      <c r="F1043" s="38">
        <f t="shared" si="140"/>
        <v>0</v>
      </c>
      <c r="G1043" s="80"/>
    </row>
    <row r="1044" spans="1:7" s="182" customFormat="1" ht="35.1" customHeight="1">
      <c r="A1044" s="165" t="s">
        <v>86</v>
      </c>
      <c r="B1044" s="164" t="s">
        <v>1102</v>
      </c>
      <c r="C1044" s="79" t="s">
        <v>227</v>
      </c>
      <c r="D1044" s="163">
        <v>10</v>
      </c>
      <c r="E1044" s="37"/>
      <c r="F1044" s="38">
        <f t="shared" si="140"/>
        <v>0</v>
      </c>
      <c r="G1044" s="80"/>
    </row>
    <row r="1045" spans="1:7" s="182" customFormat="1" ht="35.1" customHeight="1">
      <c r="A1045" s="165" t="s">
        <v>87</v>
      </c>
      <c r="B1045" s="164" t="s">
        <v>1103</v>
      </c>
      <c r="C1045" s="79" t="s">
        <v>204</v>
      </c>
      <c r="D1045" s="163">
        <v>1</v>
      </c>
      <c r="E1045" s="37"/>
      <c r="F1045" s="38">
        <f t="shared" si="140"/>
        <v>0</v>
      </c>
      <c r="G1045" s="80"/>
    </row>
    <row r="1046" spans="1:7" s="182" customFormat="1" ht="35.1" customHeight="1">
      <c r="A1046" s="165" t="s">
        <v>218</v>
      </c>
      <c r="B1046" s="164" t="s">
        <v>971</v>
      </c>
      <c r="C1046" s="79"/>
      <c r="D1046" s="163"/>
      <c r="E1046" s="37"/>
      <c r="F1046" s="39"/>
      <c r="G1046" s="80" t="s">
        <v>323</v>
      </c>
    </row>
    <row r="1047" spans="1:7" s="182" customFormat="1" ht="35.1" customHeight="1">
      <c r="A1047" s="165" t="s">
        <v>206</v>
      </c>
      <c r="B1047" s="164" t="s">
        <v>1104</v>
      </c>
      <c r="C1047" s="79" t="s">
        <v>227</v>
      </c>
      <c r="D1047" s="163">
        <v>200</v>
      </c>
      <c r="E1047" s="37"/>
      <c r="F1047" s="38">
        <f t="shared" si="140"/>
        <v>0</v>
      </c>
      <c r="G1047" s="80"/>
    </row>
    <row r="1048" spans="1:7" s="182" customFormat="1" ht="35.1" customHeight="1">
      <c r="A1048" s="165" t="s">
        <v>83</v>
      </c>
      <c r="B1048" s="164" t="s">
        <v>988</v>
      </c>
      <c r="C1048" s="79" t="s">
        <v>227</v>
      </c>
      <c r="D1048" s="163">
        <v>400</v>
      </c>
      <c r="E1048" s="37"/>
      <c r="F1048" s="38">
        <f t="shared" si="140"/>
        <v>0</v>
      </c>
      <c r="G1048" s="80"/>
    </row>
    <row r="1049" spans="1:7" s="182" customFormat="1" ht="35.1" customHeight="1">
      <c r="A1049" s="165" t="s">
        <v>84</v>
      </c>
      <c r="B1049" s="164" t="s">
        <v>986</v>
      </c>
      <c r="C1049" s="79" t="s">
        <v>227</v>
      </c>
      <c r="D1049" s="163">
        <v>200</v>
      </c>
      <c r="E1049" s="37"/>
      <c r="F1049" s="38">
        <f t="shared" si="140"/>
        <v>0</v>
      </c>
      <c r="G1049" s="80"/>
    </row>
    <row r="1050" spans="1:7" s="182" customFormat="1" ht="35.1" customHeight="1">
      <c r="A1050" s="165" t="s">
        <v>85</v>
      </c>
      <c r="B1050" s="164" t="s">
        <v>982</v>
      </c>
      <c r="C1050" s="79" t="s">
        <v>204</v>
      </c>
      <c r="D1050" s="163">
        <v>1</v>
      </c>
      <c r="E1050" s="37"/>
      <c r="F1050" s="38">
        <f t="shared" si="140"/>
        <v>0</v>
      </c>
      <c r="G1050" s="80"/>
    </row>
    <row r="1051" spans="1:7" s="182" customFormat="1" ht="35.1" customHeight="1">
      <c r="A1051" s="165" t="s">
        <v>220</v>
      </c>
      <c r="B1051" s="164" t="s">
        <v>1105</v>
      </c>
      <c r="C1051" s="79"/>
      <c r="D1051" s="163"/>
      <c r="E1051" s="37"/>
      <c r="F1051" s="39"/>
      <c r="G1051" s="80" t="s">
        <v>334</v>
      </c>
    </row>
    <row r="1052" spans="1:7" s="182" customFormat="1" ht="35.1" customHeight="1">
      <c r="A1052" s="165" t="s">
        <v>206</v>
      </c>
      <c r="B1052" s="164" t="s">
        <v>1106</v>
      </c>
      <c r="C1052" s="79" t="s">
        <v>227</v>
      </c>
      <c r="D1052" s="163">
        <v>26</v>
      </c>
      <c r="E1052" s="37"/>
      <c r="F1052" s="38">
        <f t="shared" si="140"/>
        <v>0</v>
      </c>
      <c r="G1052" s="80"/>
    </row>
    <row r="1053" spans="1:7" s="182" customFormat="1" ht="35.1" customHeight="1">
      <c r="A1053" s="165" t="s">
        <v>83</v>
      </c>
      <c r="B1053" s="164" t="s">
        <v>1107</v>
      </c>
      <c r="C1053" s="79" t="s">
        <v>204</v>
      </c>
      <c r="D1053" s="163">
        <v>1</v>
      </c>
      <c r="E1053" s="37"/>
      <c r="F1053" s="38">
        <f t="shared" si="140"/>
        <v>0</v>
      </c>
      <c r="G1053" s="80"/>
    </row>
    <row r="1054" spans="1:7" s="182" customFormat="1" ht="35.1" customHeight="1">
      <c r="A1054" s="165" t="s">
        <v>222</v>
      </c>
      <c r="B1054" s="164" t="s">
        <v>1108</v>
      </c>
      <c r="C1054" s="79" t="s">
        <v>204</v>
      </c>
      <c r="D1054" s="163">
        <v>1</v>
      </c>
      <c r="E1054" s="37"/>
      <c r="F1054" s="38">
        <f t="shared" si="140"/>
        <v>0</v>
      </c>
      <c r="G1054" s="80"/>
    </row>
    <row r="1055" spans="1:7" s="182" customFormat="1" ht="35.1" customHeight="1">
      <c r="A1055" s="165" t="s">
        <v>142</v>
      </c>
      <c r="B1055" s="164" t="s">
        <v>1109</v>
      </c>
      <c r="C1055" s="79" t="s">
        <v>204</v>
      </c>
      <c r="D1055" s="163">
        <v>1</v>
      </c>
      <c r="E1055" s="37"/>
      <c r="F1055" s="38">
        <f t="shared" si="140"/>
        <v>0</v>
      </c>
      <c r="G1055" s="80"/>
    </row>
    <row r="1056" spans="1:7" s="182" customFormat="1" ht="35.1" customHeight="1">
      <c r="A1056" s="165" t="s">
        <v>143</v>
      </c>
      <c r="B1056" s="164" t="s">
        <v>1110</v>
      </c>
      <c r="C1056" s="79" t="s">
        <v>204</v>
      </c>
      <c r="D1056" s="163">
        <v>1</v>
      </c>
      <c r="E1056" s="37"/>
      <c r="F1056" s="38">
        <f t="shared" si="140"/>
        <v>0</v>
      </c>
      <c r="G1056" s="80"/>
    </row>
    <row r="1057" spans="1:7" s="182" customFormat="1" ht="35.1" customHeight="1">
      <c r="A1057" s="165" t="s">
        <v>144</v>
      </c>
      <c r="B1057" s="164" t="s">
        <v>1111</v>
      </c>
      <c r="C1057" s="79" t="s">
        <v>204</v>
      </c>
      <c r="D1057" s="163">
        <v>1</v>
      </c>
      <c r="E1057" s="37"/>
      <c r="F1057" s="38">
        <f t="shared" si="140"/>
        <v>0</v>
      </c>
      <c r="G1057" s="80"/>
    </row>
    <row r="1058" spans="1:7" s="182" customFormat="1" ht="35.1" customHeight="1">
      <c r="A1058" s="165" t="s">
        <v>145</v>
      </c>
      <c r="B1058" s="178" t="s">
        <v>1112</v>
      </c>
      <c r="C1058" s="79" t="s">
        <v>204</v>
      </c>
      <c r="D1058" s="163">
        <v>1</v>
      </c>
      <c r="E1058" s="37"/>
      <c r="F1058" s="38">
        <f t="shared" si="140"/>
        <v>0</v>
      </c>
      <c r="G1058" s="80"/>
    </row>
    <row r="1059" spans="1:7" s="182" customFormat="1" ht="35.1" customHeight="1">
      <c r="A1059" s="165" t="s">
        <v>147</v>
      </c>
      <c r="B1059" s="178" t="s">
        <v>1113</v>
      </c>
      <c r="C1059" s="79" t="s">
        <v>204</v>
      </c>
      <c r="D1059" s="163">
        <v>1</v>
      </c>
      <c r="E1059" s="37"/>
      <c r="F1059" s="38">
        <f t="shared" si="140"/>
        <v>0</v>
      </c>
      <c r="G1059" s="80"/>
    </row>
    <row r="1060" spans="1:7" s="182" customFormat="1" ht="35.1" customHeight="1">
      <c r="A1060" s="165" t="s">
        <v>148</v>
      </c>
      <c r="B1060" s="164" t="s">
        <v>1114</v>
      </c>
      <c r="C1060" s="79" t="s">
        <v>204</v>
      </c>
      <c r="D1060" s="163">
        <v>1</v>
      </c>
      <c r="E1060" s="37"/>
      <c r="F1060" s="38">
        <f t="shared" si="140"/>
        <v>0</v>
      </c>
      <c r="G1060" s="80"/>
    </row>
    <row r="1061" spans="1:7" s="182" customFormat="1" ht="35.1" customHeight="1">
      <c r="A1061" s="165" t="s">
        <v>149</v>
      </c>
      <c r="B1061" s="164" t="s">
        <v>1115</v>
      </c>
      <c r="C1061" s="79" t="s">
        <v>204</v>
      </c>
      <c r="D1061" s="163">
        <v>1</v>
      </c>
      <c r="E1061" s="37"/>
      <c r="F1061" s="38">
        <f t="shared" si="140"/>
        <v>0</v>
      </c>
      <c r="G1061" s="80"/>
    </row>
    <row r="1062" spans="1:7" s="182" customFormat="1" ht="35.1" customHeight="1">
      <c r="A1062" s="168"/>
      <c r="B1062" s="169" t="s">
        <v>1116</v>
      </c>
      <c r="C1062" s="171"/>
      <c r="D1062" s="172"/>
      <c r="E1062" s="37"/>
      <c r="F1062" s="40">
        <f>SUM(F1025:F1061)</f>
        <v>0</v>
      </c>
      <c r="G1062" s="81"/>
    </row>
    <row r="1063" spans="1:7" s="182" customFormat="1" ht="35.1" customHeight="1">
      <c r="A1063" s="165"/>
      <c r="B1063" s="164"/>
      <c r="C1063" s="79"/>
      <c r="D1063" s="163"/>
      <c r="E1063" s="37"/>
      <c r="F1063" s="39"/>
      <c r="G1063" s="80"/>
    </row>
    <row r="1064" spans="1:7" s="182" customFormat="1" ht="35.1" customHeight="1">
      <c r="A1064" s="165" t="s">
        <v>238</v>
      </c>
      <c r="B1064" s="164" t="s">
        <v>1074</v>
      </c>
      <c r="C1064" s="79"/>
      <c r="D1064" s="163"/>
      <c r="E1064" s="37"/>
      <c r="F1064" s="39"/>
      <c r="G1064" s="80"/>
    </row>
    <row r="1065" spans="1:7" s="182" customFormat="1" ht="35.1" customHeight="1">
      <c r="A1065" s="165" t="s">
        <v>201</v>
      </c>
      <c r="B1065" s="164" t="s">
        <v>1117</v>
      </c>
      <c r="C1065" s="79" t="s">
        <v>203</v>
      </c>
      <c r="D1065" s="163">
        <v>18</v>
      </c>
      <c r="E1065" s="37"/>
      <c r="F1065" s="38">
        <f t="shared" ref="F1065:F1077" si="141">ROUND(E1065*D1065,2)</f>
        <v>0</v>
      </c>
      <c r="G1065" s="80"/>
    </row>
    <row r="1066" spans="1:7" s="182" customFormat="1" ht="35.1" customHeight="1">
      <c r="A1066" s="165" t="s">
        <v>132</v>
      </c>
      <c r="B1066" s="164" t="s">
        <v>1118</v>
      </c>
      <c r="C1066" s="79" t="s">
        <v>203</v>
      </c>
      <c r="D1066" s="163">
        <v>18</v>
      </c>
      <c r="E1066" s="37"/>
      <c r="F1066" s="38">
        <f t="shared" si="141"/>
        <v>0</v>
      </c>
      <c r="G1066" s="80"/>
    </row>
    <row r="1067" spans="1:7" s="182" customFormat="1" ht="35.1" customHeight="1">
      <c r="A1067" s="165" t="s">
        <v>133</v>
      </c>
      <c r="B1067" s="164" t="s">
        <v>1119</v>
      </c>
      <c r="C1067" s="79" t="s">
        <v>203</v>
      </c>
      <c r="D1067" s="163">
        <v>18</v>
      </c>
      <c r="E1067" s="37"/>
      <c r="F1067" s="38">
        <f t="shared" si="141"/>
        <v>0</v>
      </c>
      <c r="G1067" s="80"/>
    </row>
    <row r="1068" spans="1:7" s="182" customFormat="1" ht="35.1" customHeight="1">
      <c r="A1068" s="165" t="s">
        <v>134</v>
      </c>
      <c r="B1068" s="164" t="s">
        <v>1120</v>
      </c>
      <c r="C1068" s="79" t="s">
        <v>203</v>
      </c>
      <c r="D1068" s="163">
        <v>8</v>
      </c>
      <c r="E1068" s="37"/>
      <c r="F1068" s="38">
        <f t="shared" si="141"/>
        <v>0</v>
      </c>
      <c r="G1068" s="80"/>
    </row>
    <row r="1069" spans="1:7" s="182" customFormat="1" ht="35.1" customHeight="1">
      <c r="A1069" s="165" t="s">
        <v>135</v>
      </c>
      <c r="B1069" s="164" t="s">
        <v>1121</v>
      </c>
      <c r="C1069" s="79"/>
      <c r="D1069" s="163"/>
      <c r="E1069" s="37"/>
      <c r="F1069" s="39"/>
      <c r="G1069" s="80"/>
    </row>
    <row r="1070" spans="1:7" s="182" customFormat="1" ht="35.1" customHeight="1">
      <c r="A1070" s="165" t="s">
        <v>246</v>
      </c>
      <c r="B1070" s="164" t="s">
        <v>1099</v>
      </c>
      <c r="C1070" s="79" t="s">
        <v>227</v>
      </c>
      <c r="D1070" s="163">
        <v>459</v>
      </c>
      <c r="E1070" s="37"/>
      <c r="F1070" s="38">
        <f t="shared" si="141"/>
        <v>0</v>
      </c>
      <c r="G1070" s="80" t="s">
        <v>1475</v>
      </c>
    </row>
    <row r="1071" spans="1:7" s="182" customFormat="1" ht="35.1" customHeight="1">
      <c r="A1071" s="165" t="s">
        <v>150</v>
      </c>
      <c r="B1071" s="164" t="s">
        <v>1122</v>
      </c>
      <c r="C1071" s="79" t="s">
        <v>237</v>
      </c>
      <c r="D1071" s="163">
        <v>1</v>
      </c>
      <c r="E1071" s="37"/>
      <c r="F1071" s="38">
        <f t="shared" si="141"/>
        <v>0</v>
      </c>
      <c r="G1071" s="80"/>
    </row>
    <row r="1072" spans="1:7" s="182" customFormat="1" ht="35.1" customHeight="1">
      <c r="A1072" s="165" t="s">
        <v>212</v>
      </c>
      <c r="B1072" s="164" t="s">
        <v>1123</v>
      </c>
      <c r="C1072" s="79"/>
      <c r="D1072" s="163"/>
      <c r="E1072" s="37"/>
      <c r="F1072" s="39"/>
      <c r="G1072" s="80"/>
    </row>
    <row r="1073" spans="1:7" s="182" customFormat="1" ht="35.1" customHeight="1">
      <c r="A1073" s="165" t="s">
        <v>246</v>
      </c>
      <c r="B1073" s="164" t="s">
        <v>1124</v>
      </c>
      <c r="C1073" s="79" t="s">
        <v>245</v>
      </c>
      <c r="D1073" s="163">
        <v>459</v>
      </c>
      <c r="E1073" s="37"/>
      <c r="F1073" s="38">
        <f t="shared" si="141"/>
        <v>0</v>
      </c>
      <c r="G1073" s="80"/>
    </row>
    <row r="1074" spans="1:7" s="182" customFormat="1" ht="35.1" customHeight="1">
      <c r="A1074" s="165" t="s">
        <v>150</v>
      </c>
      <c r="B1074" s="164" t="s">
        <v>982</v>
      </c>
      <c r="C1074" s="79" t="s">
        <v>237</v>
      </c>
      <c r="D1074" s="163">
        <v>1</v>
      </c>
      <c r="E1074" s="37"/>
      <c r="F1074" s="38">
        <f t="shared" si="141"/>
        <v>0</v>
      </c>
      <c r="G1074" s="80"/>
    </row>
    <row r="1075" spans="1:7" s="182" customFormat="1" ht="35.1" customHeight="1">
      <c r="A1075" s="165" t="s">
        <v>247</v>
      </c>
      <c r="B1075" s="164" t="s">
        <v>1125</v>
      </c>
      <c r="C1075" s="79" t="s">
        <v>237</v>
      </c>
      <c r="D1075" s="163">
        <v>1</v>
      </c>
      <c r="E1075" s="37"/>
      <c r="F1075" s="38">
        <f t="shared" si="141"/>
        <v>0</v>
      </c>
      <c r="G1075" s="80"/>
    </row>
    <row r="1076" spans="1:7" s="182" customFormat="1" ht="35.1" customHeight="1">
      <c r="A1076" s="165" t="s">
        <v>138</v>
      </c>
      <c r="B1076" s="164" t="s">
        <v>1111</v>
      </c>
      <c r="C1076" s="79" t="s">
        <v>237</v>
      </c>
      <c r="D1076" s="163">
        <v>1</v>
      </c>
      <c r="E1076" s="37"/>
      <c r="F1076" s="38">
        <f t="shared" si="141"/>
        <v>0</v>
      </c>
      <c r="G1076" s="80"/>
    </row>
    <row r="1077" spans="1:7" s="182" customFormat="1" ht="35.1" customHeight="1">
      <c r="A1077" s="165" t="s">
        <v>139</v>
      </c>
      <c r="B1077" s="164" t="s">
        <v>1032</v>
      </c>
      <c r="C1077" s="79" t="s">
        <v>237</v>
      </c>
      <c r="D1077" s="163">
        <v>1</v>
      </c>
      <c r="E1077" s="37"/>
      <c r="F1077" s="38">
        <f t="shared" si="141"/>
        <v>0</v>
      </c>
      <c r="G1077" s="80"/>
    </row>
    <row r="1078" spans="1:7" s="182" customFormat="1" ht="35.1" customHeight="1">
      <c r="A1078" s="168"/>
      <c r="B1078" s="169" t="s">
        <v>1126</v>
      </c>
      <c r="C1078" s="171"/>
      <c r="D1078" s="172"/>
      <c r="E1078" s="37"/>
      <c r="F1078" s="40">
        <f>SUM(F1065:F1077)</f>
        <v>0</v>
      </c>
      <c r="G1078" s="81"/>
    </row>
    <row r="1079" spans="1:7" s="182" customFormat="1" ht="35.1" customHeight="1">
      <c r="A1079" s="165"/>
      <c r="B1079" s="164"/>
      <c r="C1079" s="79"/>
      <c r="D1079" s="163"/>
      <c r="E1079" s="37"/>
      <c r="F1079" s="39"/>
      <c r="G1079" s="80"/>
    </row>
    <row r="1080" spans="1:7" s="182" customFormat="1" ht="35.1" customHeight="1">
      <c r="A1080" s="165" t="s">
        <v>226</v>
      </c>
      <c r="B1080" s="164" t="s">
        <v>1075</v>
      </c>
      <c r="C1080" s="79"/>
      <c r="D1080" s="163"/>
      <c r="E1080" s="37"/>
      <c r="F1080" s="39"/>
      <c r="G1080" s="80"/>
    </row>
    <row r="1081" spans="1:7" s="182" customFormat="1" ht="35.1" customHeight="1">
      <c r="A1081" s="165" t="s">
        <v>201</v>
      </c>
      <c r="B1081" s="164" t="s">
        <v>1127</v>
      </c>
      <c r="C1081" s="79" t="s">
        <v>203</v>
      </c>
      <c r="D1081" s="163">
        <v>1</v>
      </c>
      <c r="E1081" s="37"/>
      <c r="F1081" s="38">
        <f t="shared" ref="F1081:F1100" si="142">ROUND(E1081*D1081,2)</f>
        <v>0</v>
      </c>
      <c r="G1081" s="80"/>
    </row>
    <row r="1082" spans="1:7" s="182" customFormat="1" ht="35.1" customHeight="1">
      <c r="A1082" s="165" t="s">
        <v>132</v>
      </c>
      <c r="B1082" s="164" t="s">
        <v>1128</v>
      </c>
      <c r="C1082" s="79" t="s">
        <v>203</v>
      </c>
      <c r="D1082" s="163">
        <v>5</v>
      </c>
      <c r="E1082" s="37"/>
      <c r="F1082" s="38">
        <f t="shared" si="142"/>
        <v>0</v>
      </c>
      <c r="G1082" s="80"/>
    </row>
    <row r="1083" spans="1:7" s="182" customFormat="1" ht="35.1" customHeight="1">
      <c r="A1083" s="165" t="s">
        <v>133</v>
      </c>
      <c r="B1083" s="164" t="s">
        <v>1129</v>
      </c>
      <c r="C1083" s="79" t="s">
        <v>203</v>
      </c>
      <c r="D1083" s="163">
        <v>4</v>
      </c>
      <c r="E1083" s="37"/>
      <c r="F1083" s="38">
        <f t="shared" si="142"/>
        <v>0</v>
      </c>
      <c r="G1083" s="80"/>
    </row>
    <row r="1084" spans="1:7" s="182" customFormat="1" ht="35.1" customHeight="1">
      <c r="A1084" s="165" t="s">
        <v>134</v>
      </c>
      <c r="B1084" s="164" t="s">
        <v>1130</v>
      </c>
      <c r="C1084" s="79" t="s">
        <v>203</v>
      </c>
      <c r="D1084" s="163">
        <v>1</v>
      </c>
      <c r="E1084" s="37"/>
      <c r="F1084" s="38">
        <f t="shared" si="142"/>
        <v>0</v>
      </c>
      <c r="G1084" s="80"/>
    </row>
    <row r="1085" spans="1:7" s="182" customFormat="1" ht="35.1" customHeight="1">
      <c r="A1085" s="165" t="s">
        <v>135</v>
      </c>
      <c r="B1085" s="164" t="s">
        <v>993</v>
      </c>
      <c r="C1085" s="79"/>
      <c r="D1085" s="163"/>
      <c r="E1085" s="37"/>
      <c r="F1085" s="39"/>
      <c r="G1085" s="80" t="s">
        <v>1475</v>
      </c>
    </row>
    <row r="1086" spans="1:7" s="182" customFormat="1" ht="35.1" customHeight="1">
      <c r="A1086" s="165" t="s">
        <v>246</v>
      </c>
      <c r="B1086" s="164" t="s">
        <v>1098</v>
      </c>
      <c r="C1086" s="79" t="s">
        <v>245</v>
      </c>
      <c r="D1086" s="163">
        <v>413</v>
      </c>
      <c r="E1086" s="37"/>
      <c r="F1086" s="38">
        <f t="shared" si="142"/>
        <v>0</v>
      </c>
      <c r="G1086" s="80"/>
    </row>
    <row r="1087" spans="1:7" s="182" customFormat="1" ht="35.1" customHeight="1">
      <c r="A1087" s="165" t="s">
        <v>150</v>
      </c>
      <c r="B1087" s="164" t="s">
        <v>1099</v>
      </c>
      <c r="C1087" s="79" t="s">
        <v>245</v>
      </c>
      <c r="D1087" s="163">
        <v>138</v>
      </c>
      <c r="E1087" s="37"/>
      <c r="F1087" s="38">
        <f t="shared" si="142"/>
        <v>0</v>
      </c>
      <c r="G1087" s="80"/>
    </row>
    <row r="1088" spans="1:7" s="182" customFormat="1" ht="35.1" customHeight="1">
      <c r="A1088" s="165" t="s">
        <v>151</v>
      </c>
      <c r="B1088" s="164" t="s">
        <v>1100</v>
      </c>
      <c r="C1088" s="79" t="s">
        <v>245</v>
      </c>
      <c r="D1088" s="163">
        <v>53</v>
      </c>
      <c r="E1088" s="37"/>
      <c r="F1088" s="38">
        <f t="shared" si="142"/>
        <v>0</v>
      </c>
      <c r="G1088" s="80"/>
    </row>
    <row r="1089" spans="1:7" s="182" customFormat="1" ht="35.1" customHeight="1">
      <c r="A1089" s="165" t="s">
        <v>152</v>
      </c>
      <c r="B1089" s="164" t="s">
        <v>1101</v>
      </c>
      <c r="C1089" s="79" t="s">
        <v>245</v>
      </c>
      <c r="D1089" s="163">
        <v>19</v>
      </c>
      <c r="E1089" s="37"/>
      <c r="F1089" s="38">
        <f t="shared" si="142"/>
        <v>0</v>
      </c>
      <c r="G1089" s="80"/>
    </row>
    <row r="1090" spans="1:7" s="182" customFormat="1" ht="35.1" customHeight="1">
      <c r="A1090" s="165" t="s">
        <v>153</v>
      </c>
      <c r="B1090" s="164" t="s">
        <v>1131</v>
      </c>
      <c r="C1090" s="79" t="s">
        <v>237</v>
      </c>
      <c r="D1090" s="163">
        <v>1</v>
      </c>
      <c r="E1090" s="37"/>
      <c r="F1090" s="38">
        <f t="shared" si="142"/>
        <v>0</v>
      </c>
      <c r="G1090" s="80"/>
    </row>
    <row r="1091" spans="1:7" s="182" customFormat="1" ht="35.1" customHeight="1">
      <c r="A1091" s="165" t="s">
        <v>212</v>
      </c>
      <c r="B1091" s="164" t="s">
        <v>971</v>
      </c>
      <c r="C1091" s="79"/>
      <c r="D1091" s="163"/>
      <c r="E1091" s="37"/>
      <c r="F1091" s="39"/>
      <c r="G1091" s="80" t="s">
        <v>323</v>
      </c>
    </row>
    <row r="1092" spans="1:7" s="182" customFormat="1" ht="35.1" customHeight="1">
      <c r="A1092" s="165" t="s">
        <v>246</v>
      </c>
      <c r="B1092" s="164" t="s">
        <v>1104</v>
      </c>
      <c r="C1092" s="79" t="s">
        <v>245</v>
      </c>
      <c r="D1092" s="163">
        <v>623</v>
      </c>
      <c r="E1092" s="37"/>
      <c r="F1092" s="38">
        <f t="shared" si="142"/>
        <v>0</v>
      </c>
      <c r="G1092" s="80"/>
    </row>
    <row r="1093" spans="1:7" s="182" customFormat="1" ht="35.1" customHeight="1">
      <c r="A1093" s="165" t="s">
        <v>150</v>
      </c>
      <c r="B1093" s="164" t="s">
        <v>982</v>
      </c>
      <c r="C1093" s="79" t="s">
        <v>237</v>
      </c>
      <c r="D1093" s="163">
        <v>1</v>
      </c>
      <c r="E1093" s="37"/>
      <c r="F1093" s="38">
        <f t="shared" si="142"/>
        <v>0</v>
      </c>
      <c r="G1093" s="80"/>
    </row>
    <row r="1094" spans="1:7" s="182" customFormat="1" ht="35.1" customHeight="1">
      <c r="A1094" s="165" t="s">
        <v>247</v>
      </c>
      <c r="B1094" s="164" t="s">
        <v>1132</v>
      </c>
      <c r="C1094" s="79"/>
      <c r="D1094" s="163"/>
      <c r="E1094" s="37"/>
      <c r="F1094" s="39"/>
      <c r="G1094" s="80"/>
    </row>
    <row r="1095" spans="1:7" s="182" customFormat="1" ht="35.1" customHeight="1">
      <c r="A1095" s="165" t="s">
        <v>246</v>
      </c>
      <c r="B1095" s="164" t="s">
        <v>1133</v>
      </c>
      <c r="C1095" s="79" t="s">
        <v>245</v>
      </c>
      <c r="D1095" s="163">
        <v>756</v>
      </c>
      <c r="E1095" s="37"/>
      <c r="F1095" s="38">
        <f t="shared" si="142"/>
        <v>0</v>
      </c>
      <c r="G1095" s="80"/>
    </row>
    <row r="1096" spans="1:7" s="182" customFormat="1" ht="35.1" customHeight="1">
      <c r="A1096" s="165" t="s">
        <v>150</v>
      </c>
      <c r="B1096" s="164" t="s">
        <v>982</v>
      </c>
      <c r="C1096" s="79" t="s">
        <v>237</v>
      </c>
      <c r="D1096" s="163">
        <v>1</v>
      </c>
      <c r="E1096" s="37"/>
      <c r="F1096" s="38">
        <f t="shared" si="142"/>
        <v>0</v>
      </c>
      <c r="G1096" s="80"/>
    </row>
    <row r="1097" spans="1:7" s="182" customFormat="1" ht="35.1" customHeight="1">
      <c r="A1097" s="165" t="s">
        <v>214</v>
      </c>
      <c r="B1097" s="164" t="s">
        <v>1125</v>
      </c>
      <c r="C1097" s="79" t="s">
        <v>237</v>
      </c>
      <c r="D1097" s="163">
        <v>1</v>
      </c>
      <c r="E1097" s="37"/>
      <c r="F1097" s="38">
        <f t="shared" si="142"/>
        <v>0</v>
      </c>
      <c r="G1097" s="80"/>
    </row>
    <row r="1098" spans="1:7" s="182" customFormat="1" ht="35.1" customHeight="1">
      <c r="A1098" s="165" t="s">
        <v>139</v>
      </c>
      <c r="B1098" s="164" t="s">
        <v>1134</v>
      </c>
      <c r="C1098" s="79" t="s">
        <v>237</v>
      </c>
      <c r="D1098" s="163">
        <v>1</v>
      </c>
      <c r="E1098" s="37"/>
      <c r="F1098" s="38">
        <f t="shared" si="142"/>
        <v>0</v>
      </c>
      <c r="G1098" s="80"/>
    </row>
    <row r="1099" spans="1:7" s="182" customFormat="1" ht="35.1" customHeight="1">
      <c r="A1099" s="165" t="s">
        <v>146</v>
      </c>
      <c r="B1099" s="164" t="s">
        <v>1111</v>
      </c>
      <c r="C1099" s="79" t="s">
        <v>237</v>
      </c>
      <c r="D1099" s="163">
        <v>1</v>
      </c>
      <c r="E1099" s="37"/>
      <c r="F1099" s="38">
        <f t="shared" si="142"/>
        <v>0</v>
      </c>
      <c r="G1099" s="80"/>
    </row>
    <row r="1100" spans="1:7" s="182" customFormat="1" ht="35.1" customHeight="1">
      <c r="A1100" s="165" t="s">
        <v>140</v>
      </c>
      <c r="B1100" s="164" t="s">
        <v>1135</v>
      </c>
      <c r="C1100" s="79" t="s">
        <v>237</v>
      </c>
      <c r="D1100" s="163">
        <v>1</v>
      </c>
      <c r="E1100" s="37"/>
      <c r="F1100" s="38">
        <f t="shared" si="142"/>
        <v>0</v>
      </c>
      <c r="G1100" s="80"/>
    </row>
    <row r="1101" spans="1:7" s="182" customFormat="1" ht="35.1" customHeight="1">
      <c r="A1101" s="168"/>
      <c r="B1101" s="169" t="s">
        <v>1136</v>
      </c>
      <c r="C1101" s="171"/>
      <c r="D1101" s="172"/>
      <c r="E1101" s="37"/>
      <c r="F1101" s="40">
        <f>SUM(F1081:F1100)</f>
        <v>0</v>
      </c>
      <c r="G1101" s="81"/>
    </row>
    <row r="1102" spans="1:7" s="182" customFormat="1" ht="35.1" customHeight="1">
      <c r="A1102" s="165"/>
      <c r="B1102" s="164"/>
      <c r="C1102" s="79"/>
      <c r="D1102" s="163"/>
      <c r="E1102" s="37"/>
      <c r="F1102" s="39"/>
      <c r="G1102" s="80"/>
    </row>
    <row r="1103" spans="1:7" s="182" customFormat="1" ht="35.1" customHeight="1">
      <c r="A1103" s="165" t="s">
        <v>64</v>
      </c>
      <c r="B1103" s="164" t="s">
        <v>1076</v>
      </c>
      <c r="C1103" s="79"/>
      <c r="D1103" s="163"/>
      <c r="E1103" s="37"/>
      <c r="F1103" s="39"/>
      <c r="G1103" s="80"/>
    </row>
    <row r="1104" spans="1:7" s="182" customFormat="1" ht="35.1" customHeight="1">
      <c r="A1104" s="165" t="s">
        <v>201</v>
      </c>
      <c r="B1104" s="164" t="s">
        <v>1137</v>
      </c>
      <c r="C1104" s="79" t="s">
        <v>203</v>
      </c>
      <c r="D1104" s="163">
        <v>9</v>
      </c>
      <c r="E1104" s="37"/>
      <c r="F1104" s="38">
        <f t="shared" ref="F1104:F1134" si="143">ROUND(E1104*D1104,2)</f>
        <v>0</v>
      </c>
      <c r="G1104" s="80" t="s">
        <v>335</v>
      </c>
    </row>
    <row r="1105" spans="1:7" s="182" customFormat="1" ht="35.1" customHeight="1">
      <c r="A1105" s="165" t="s">
        <v>132</v>
      </c>
      <c r="B1105" s="164" t="s">
        <v>1138</v>
      </c>
      <c r="C1105" s="79" t="s">
        <v>203</v>
      </c>
      <c r="D1105" s="163">
        <v>124</v>
      </c>
      <c r="E1105" s="37"/>
      <c r="F1105" s="38">
        <f t="shared" si="143"/>
        <v>0</v>
      </c>
      <c r="G1105" s="80" t="s">
        <v>335</v>
      </c>
    </row>
    <row r="1106" spans="1:7" s="182" customFormat="1" ht="35.1" customHeight="1">
      <c r="A1106" s="165" t="s">
        <v>133</v>
      </c>
      <c r="B1106" s="164" t="s">
        <v>1139</v>
      </c>
      <c r="C1106" s="79" t="s">
        <v>203</v>
      </c>
      <c r="D1106" s="163">
        <v>16</v>
      </c>
      <c r="E1106" s="37"/>
      <c r="F1106" s="38">
        <f t="shared" si="143"/>
        <v>0</v>
      </c>
      <c r="G1106" s="80" t="s">
        <v>335</v>
      </c>
    </row>
    <row r="1107" spans="1:7" s="182" customFormat="1" ht="35.1" customHeight="1">
      <c r="A1107" s="165" t="s">
        <v>134</v>
      </c>
      <c r="B1107" s="164" t="s">
        <v>1140</v>
      </c>
      <c r="C1107" s="79" t="s">
        <v>203</v>
      </c>
      <c r="D1107" s="163">
        <v>2</v>
      </c>
      <c r="E1107" s="37"/>
      <c r="F1107" s="38">
        <f t="shared" si="143"/>
        <v>0</v>
      </c>
      <c r="G1107" s="80" t="s">
        <v>335</v>
      </c>
    </row>
    <row r="1108" spans="1:7" s="182" customFormat="1" ht="35.1" customHeight="1">
      <c r="A1108" s="165" t="s">
        <v>135</v>
      </c>
      <c r="B1108" s="164" t="s">
        <v>1141</v>
      </c>
      <c r="C1108" s="79" t="s">
        <v>203</v>
      </c>
      <c r="D1108" s="163">
        <v>4</v>
      </c>
      <c r="E1108" s="37"/>
      <c r="F1108" s="38">
        <f t="shared" si="143"/>
        <v>0</v>
      </c>
      <c r="G1108" s="80" t="s">
        <v>335</v>
      </c>
    </row>
    <row r="1109" spans="1:7" s="182" customFormat="1" ht="35.1" customHeight="1">
      <c r="A1109" s="165" t="s">
        <v>136</v>
      </c>
      <c r="B1109" s="164" t="s">
        <v>1142</v>
      </c>
      <c r="C1109" s="79" t="s">
        <v>203</v>
      </c>
      <c r="D1109" s="163">
        <v>6</v>
      </c>
      <c r="E1109" s="37"/>
      <c r="F1109" s="38">
        <f t="shared" si="143"/>
        <v>0</v>
      </c>
      <c r="G1109" s="80" t="s">
        <v>335</v>
      </c>
    </row>
    <row r="1110" spans="1:7" s="182" customFormat="1" ht="35.1" customHeight="1">
      <c r="A1110" s="165" t="s">
        <v>137</v>
      </c>
      <c r="B1110" s="164" t="s">
        <v>1143</v>
      </c>
      <c r="C1110" s="79" t="s">
        <v>203</v>
      </c>
      <c r="D1110" s="163">
        <v>6</v>
      </c>
      <c r="E1110" s="37"/>
      <c r="F1110" s="38">
        <f t="shared" si="143"/>
        <v>0</v>
      </c>
      <c r="G1110" s="80" t="s">
        <v>335</v>
      </c>
    </row>
    <row r="1111" spans="1:7" s="182" customFormat="1" ht="35.1" customHeight="1">
      <c r="A1111" s="165" t="s">
        <v>138</v>
      </c>
      <c r="B1111" s="164" t="s">
        <v>1144</v>
      </c>
      <c r="C1111" s="79" t="s">
        <v>203</v>
      </c>
      <c r="D1111" s="163">
        <v>3</v>
      </c>
      <c r="E1111" s="37"/>
      <c r="F1111" s="38">
        <f t="shared" si="143"/>
        <v>0</v>
      </c>
      <c r="G1111" s="80" t="s">
        <v>335</v>
      </c>
    </row>
    <row r="1112" spans="1:7" s="182" customFormat="1" ht="35.1" customHeight="1">
      <c r="A1112" s="165" t="s">
        <v>139</v>
      </c>
      <c r="B1112" s="164" t="s">
        <v>1145</v>
      </c>
      <c r="C1112" s="79" t="s">
        <v>203</v>
      </c>
      <c r="D1112" s="163">
        <v>11</v>
      </c>
      <c r="E1112" s="37"/>
      <c r="F1112" s="38">
        <f t="shared" si="143"/>
        <v>0</v>
      </c>
      <c r="G1112" s="80" t="s">
        <v>335</v>
      </c>
    </row>
    <row r="1113" spans="1:7" s="182" customFormat="1" ht="35.1" customHeight="1">
      <c r="A1113" s="165" t="s">
        <v>146</v>
      </c>
      <c r="B1113" s="164" t="s">
        <v>1146</v>
      </c>
      <c r="C1113" s="79" t="s">
        <v>203</v>
      </c>
      <c r="D1113" s="163">
        <v>2</v>
      </c>
      <c r="E1113" s="37"/>
      <c r="F1113" s="38">
        <f t="shared" si="143"/>
        <v>0</v>
      </c>
      <c r="G1113" s="80" t="s">
        <v>335</v>
      </c>
    </row>
    <row r="1114" spans="1:7" s="182" customFormat="1" ht="35.1" customHeight="1">
      <c r="A1114" s="165" t="s">
        <v>140</v>
      </c>
      <c r="B1114" s="164" t="s">
        <v>1147</v>
      </c>
      <c r="C1114" s="79" t="s">
        <v>203</v>
      </c>
      <c r="D1114" s="163">
        <v>14</v>
      </c>
      <c r="E1114" s="37"/>
      <c r="F1114" s="38">
        <f t="shared" si="143"/>
        <v>0</v>
      </c>
      <c r="G1114" s="80" t="s">
        <v>335</v>
      </c>
    </row>
    <row r="1115" spans="1:7" s="182" customFormat="1" ht="35.1" customHeight="1">
      <c r="A1115" s="165" t="s">
        <v>141</v>
      </c>
      <c r="B1115" s="164" t="s">
        <v>1148</v>
      </c>
      <c r="C1115" s="79" t="s">
        <v>203</v>
      </c>
      <c r="D1115" s="163">
        <v>3</v>
      </c>
      <c r="E1115" s="37"/>
      <c r="F1115" s="38">
        <f t="shared" si="143"/>
        <v>0</v>
      </c>
      <c r="G1115" s="80" t="s">
        <v>335</v>
      </c>
    </row>
    <row r="1116" spans="1:7" s="182" customFormat="1" ht="35.1" customHeight="1">
      <c r="A1116" s="165" t="s">
        <v>142</v>
      </c>
      <c r="B1116" s="164" t="s">
        <v>1149</v>
      </c>
      <c r="C1116" s="79" t="s">
        <v>203</v>
      </c>
      <c r="D1116" s="163">
        <v>1</v>
      </c>
      <c r="E1116" s="37"/>
      <c r="F1116" s="38">
        <f t="shared" si="143"/>
        <v>0</v>
      </c>
      <c r="G1116" s="80" t="s">
        <v>335</v>
      </c>
    </row>
    <row r="1117" spans="1:7" s="182" customFormat="1" ht="35.1" customHeight="1">
      <c r="A1117" s="165" t="s">
        <v>143</v>
      </c>
      <c r="B1117" s="164" t="s">
        <v>1150</v>
      </c>
      <c r="C1117" s="79" t="s">
        <v>203</v>
      </c>
      <c r="D1117" s="163">
        <v>1</v>
      </c>
      <c r="E1117" s="37"/>
      <c r="F1117" s="38">
        <f t="shared" si="143"/>
        <v>0</v>
      </c>
      <c r="G1117" s="80" t="s">
        <v>335</v>
      </c>
    </row>
    <row r="1118" spans="1:7" s="182" customFormat="1" ht="35.1" customHeight="1">
      <c r="A1118" s="165" t="s">
        <v>144</v>
      </c>
      <c r="B1118" s="164" t="s">
        <v>1151</v>
      </c>
      <c r="C1118" s="79"/>
      <c r="D1118" s="163"/>
      <c r="E1118" s="37"/>
      <c r="F1118" s="39"/>
      <c r="G1118" s="80" t="s">
        <v>1475</v>
      </c>
    </row>
    <row r="1119" spans="1:7" s="182" customFormat="1" ht="35.1" customHeight="1">
      <c r="A1119" s="165" t="s">
        <v>246</v>
      </c>
      <c r="B1119" s="164" t="s">
        <v>1152</v>
      </c>
      <c r="C1119" s="79" t="s">
        <v>245</v>
      </c>
      <c r="D1119" s="163">
        <v>3650</v>
      </c>
      <c r="E1119" s="37"/>
      <c r="F1119" s="38">
        <f t="shared" si="143"/>
        <v>0</v>
      </c>
      <c r="G1119" s="80"/>
    </row>
    <row r="1120" spans="1:7" s="182" customFormat="1" ht="35.1" customHeight="1">
      <c r="A1120" s="165" t="s">
        <v>150</v>
      </c>
      <c r="B1120" s="164" t="s">
        <v>1153</v>
      </c>
      <c r="C1120" s="79" t="s">
        <v>245</v>
      </c>
      <c r="D1120" s="163">
        <v>4200</v>
      </c>
      <c r="E1120" s="37"/>
      <c r="F1120" s="38">
        <f t="shared" si="143"/>
        <v>0</v>
      </c>
      <c r="G1120" s="80"/>
    </row>
    <row r="1121" spans="1:7" s="182" customFormat="1" ht="35.1" customHeight="1">
      <c r="A1121" s="165" t="s">
        <v>151</v>
      </c>
      <c r="B1121" s="164" t="s">
        <v>1154</v>
      </c>
      <c r="C1121" s="79" t="s">
        <v>237</v>
      </c>
      <c r="D1121" s="163">
        <v>1</v>
      </c>
      <c r="E1121" s="37"/>
      <c r="F1121" s="38">
        <f t="shared" si="143"/>
        <v>0</v>
      </c>
      <c r="G1121" s="80"/>
    </row>
    <row r="1122" spans="1:7" s="182" customFormat="1" ht="35.1" customHeight="1">
      <c r="A1122" s="165" t="s">
        <v>248</v>
      </c>
      <c r="B1122" s="164" t="s">
        <v>1155</v>
      </c>
      <c r="C1122" s="79"/>
      <c r="D1122" s="163"/>
      <c r="E1122" s="37"/>
      <c r="F1122" s="39"/>
      <c r="G1122" s="80" t="s">
        <v>1475</v>
      </c>
    </row>
    <row r="1123" spans="1:7" s="182" customFormat="1" ht="35.1" customHeight="1">
      <c r="A1123" s="165" t="s">
        <v>246</v>
      </c>
      <c r="B1123" s="164" t="s">
        <v>1152</v>
      </c>
      <c r="C1123" s="79" t="s">
        <v>245</v>
      </c>
      <c r="D1123" s="163">
        <v>413</v>
      </c>
      <c r="E1123" s="37"/>
      <c r="F1123" s="38">
        <f t="shared" si="143"/>
        <v>0</v>
      </c>
      <c r="G1123" s="80"/>
    </row>
    <row r="1124" spans="1:7" s="182" customFormat="1" ht="35.1" customHeight="1">
      <c r="A1124" s="165" t="s">
        <v>150</v>
      </c>
      <c r="B1124" s="164" t="s">
        <v>1153</v>
      </c>
      <c r="C1124" s="79" t="s">
        <v>245</v>
      </c>
      <c r="D1124" s="163">
        <v>138</v>
      </c>
      <c r="E1124" s="37"/>
      <c r="F1124" s="38">
        <f t="shared" si="143"/>
        <v>0</v>
      </c>
      <c r="G1124" s="80"/>
    </row>
    <row r="1125" spans="1:7" s="182" customFormat="1" ht="35.1" customHeight="1">
      <c r="A1125" s="165" t="s">
        <v>151</v>
      </c>
      <c r="B1125" s="164" t="s">
        <v>1156</v>
      </c>
      <c r="C1125" s="79" t="s">
        <v>245</v>
      </c>
      <c r="D1125" s="163">
        <v>53</v>
      </c>
      <c r="E1125" s="37"/>
      <c r="F1125" s="38">
        <f t="shared" si="143"/>
        <v>0</v>
      </c>
      <c r="G1125" s="80"/>
    </row>
    <row r="1126" spans="1:7" s="182" customFormat="1" ht="35.1" customHeight="1">
      <c r="A1126" s="165" t="s">
        <v>152</v>
      </c>
      <c r="B1126" s="164" t="s">
        <v>1157</v>
      </c>
      <c r="C1126" s="79" t="s">
        <v>245</v>
      </c>
      <c r="D1126" s="163">
        <v>19</v>
      </c>
      <c r="E1126" s="37"/>
      <c r="F1126" s="38">
        <f t="shared" si="143"/>
        <v>0</v>
      </c>
      <c r="G1126" s="80"/>
    </row>
    <row r="1127" spans="1:7" s="182" customFormat="1" ht="35.1" customHeight="1">
      <c r="A1127" s="165" t="s">
        <v>153</v>
      </c>
      <c r="B1127" s="164" t="s">
        <v>1158</v>
      </c>
      <c r="C1127" s="79" t="s">
        <v>237</v>
      </c>
      <c r="D1127" s="163">
        <v>1</v>
      </c>
      <c r="E1127" s="37"/>
      <c r="F1127" s="38">
        <f t="shared" si="143"/>
        <v>0</v>
      </c>
      <c r="G1127" s="80"/>
    </row>
    <row r="1128" spans="1:7" s="182" customFormat="1" ht="35.1" customHeight="1">
      <c r="A1128" s="165" t="s">
        <v>154</v>
      </c>
      <c r="B1128" s="164" t="s">
        <v>1159</v>
      </c>
      <c r="C1128" s="79" t="s">
        <v>237</v>
      </c>
      <c r="D1128" s="163">
        <v>1</v>
      </c>
      <c r="E1128" s="37"/>
      <c r="F1128" s="38">
        <f t="shared" si="143"/>
        <v>0</v>
      </c>
      <c r="G1128" s="80"/>
    </row>
    <row r="1129" spans="1:7" s="182" customFormat="1" ht="35.1" customHeight="1">
      <c r="A1129" s="165" t="s">
        <v>249</v>
      </c>
      <c r="B1129" s="164" t="s">
        <v>1160</v>
      </c>
      <c r="C1129" s="79"/>
      <c r="D1129" s="163"/>
      <c r="E1129" s="37"/>
      <c r="F1129" s="38"/>
      <c r="G1129" s="80" t="s">
        <v>323</v>
      </c>
    </row>
    <row r="1130" spans="1:7" s="182" customFormat="1" ht="35.1" customHeight="1">
      <c r="A1130" s="165" t="s">
        <v>246</v>
      </c>
      <c r="B1130" s="164" t="s">
        <v>1161</v>
      </c>
      <c r="C1130" s="79" t="s">
        <v>245</v>
      </c>
      <c r="D1130" s="163">
        <v>8126</v>
      </c>
      <c r="E1130" s="37"/>
      <c r="F1130" s="38">
        <f t="shared" si="143"/>
        <v>0</v>
      </c>
      <c r="G1130" s="80"/>
    </row>
    <row r="1131" spans="1:7" s="182" customFormat="1" ht="35.1" customHeight="1">
      <c r="A1131" s="165" t="s">
        <v>150</v>
      </c>
      <c r="B1131" s="164" t="s">
        <v>1096</v>
      </c>
      <c r="C1131" s="79" t="s">
        <v>237</v>
      </c>
      <c r="D1131" s="163">
        <v>1</v>
      </c>
      <c r="E1131" s="37"/>
      <c r="F1131" s="38">
        <f t="shared" si="143"/>
        <v>0</v>
      </c>
      <c r="G1131" s="80"/>
    </row>
    <row r="1132" spans="1:7" s="182" customFormat="1" ht="35.1" customHeight="1">
      <c r="A1132" s="165" t="s">
        <v>250</v>
      </c>
      <c r="B1132" s="164" t="s">
        <v>1162</v>
      </c>
      <c r="C1132" s="79" t="s">
        <v>237</v>
      </c>
      <c r="D1132" s="163">
        <v>1</v>
      </c>
      <c r="E1132" s="37"/>
      <c r="F1132" s="38">
        <f t="shared" si="143"/>
        <v>0</v>
      </c>
      <c r="G1132" s="80"/>
    </row>
    <row r="1133" spans="1:7" s="182" customFormat="1" ht="35.1" customHeight="1">
      <c r="A1133" s="165" t="s">
        <v>149</v>
      </c>
      <c r="B1133" s="164" t="s">
        <v>1163</v>
      </c>
      <c r="C1133" s="79" t="s">
        <v>237</v>
      </c>
      <c r="D1133" s="163">
        <v>1</v>
      </c>
      <c r="E1133" s="37"/>
      <c r="F1133" s="38">
        <f t="shared" si="143"/>
        <v>0</v>
      </c>
      <c r="G1133" s="80"/>
    </row>
    <row r="1134" spans="1:7" s="182" customFormat="1" ht="35.1" customHeight="1">
      <c r="A1134" s="165" t="s">
        <v>155</v>
      </c>
      <c r="B1134" s="164" t="s">
        <v>1164</v>
      </c>
      <c r="C1134" s="79" t="s">
        <v>237</v>
      </c>
      <c r="D1134" s="163">
        <v>1</v>
      </c>
      <c r="E1134" s="37"/>
      <c r="F1134" s="38">
        <f t="shared" si="143"/>
        <v>0</v>
      </c>
      <c r="G1134" s="80"/>
    </row>
    <row r="1135" spans="1:7" s="182" customFormat="1" ht="35.1" customHeight="1">
      <c r="A1135" s="168"/>
      <c r="B1135" s="179" t="s">
        <v>1165</v>
      </c>
      <c r="C1135" s="171"/>
      <c r="D1135" s="172"/>
      <c r="E1135" s="37"/>
      <c r="F1135" s="40">
        <f>SUM(F1104:F1134)</f>
        <v>0</v>
      </c>
      <c r="G1135" s="81"/>
    </row>
    <row r="1136" spans="1:7" s="182" customFormat="1" ht="35.1" customHeight="1">
      <c r="A1136" s="165"/>
      <c r="B1136" s="164"/>
      <c r="C1136" s="79"/>
      <c r="D1136" s="163"/>
      <c r="E1136" s="37"/>
      <c r="F1136" s="39"/>
      <c r="G1136" s="80"/>
    </row>
    <row r="1137" spans="1:7" s="182" customFormat="1" ht="35.1" customHeight="1">
      <c r="A1137" s="165" t="s">
        <v>239</v>
      </c>
      <c r="B1137" s="164" t="s">
        <v>1166</v>
      </c>
      <c r="C1137" s="79"/>
      <c r="D1137" s="163"/>
      <c r="E1137" s="37"/>
      <c r="F1137" s="39"/>
      <c r="G1137" s="80"/>
    </row>
    <row r="1138" spans="1:7" s="182" customFormat="1" ht="35.1" customHeight="1">
      <c r="A1138" s="165" t="s">
        <v>201</v>
      </c>
      <c r="B1138" s="164" t="s">
        <v>1167</v>
      </c>
      <c r="C1138" s="79" t="s">
        <v>203</v>
      </c>
      <c r="D1138" s="163">
        <v>1</v>
      </c>
      <c r="E1138" s="37"/>
      <c r="F1138" s="38">
        <f t="shared" ref="F1138:F1145" si="144">ROUND(E1138*D1138,2)</f>
        <v>0</v>
      </c>
      <c r="G1138" s="80" t="s">
        <v>335</v>
      </c>
    </row>
    <row r="1139" spans="1:7" s="182" customFormat="1" ht="35.1" customHeight="1">
      <c r="A1139" s="165" t="s">
        <v>132</v>
      </c>
      <c r="B1139" s="164" t="s">
        <v>1168</v>
      </c>
      <c r="C1139" s="79" t="s">
        <v>203</v>
      </c>
      <c r="D1139" s="163">
        <v>1</v>
      </c>
      <c r="E1139" s="37"/>
      <c r="F1139" s="38">
        <f t="shared" si="144"/>
        <v>0</v>
      </c>
      <c r="G1139" s="80" t="s">
        <v>335</v>
      </c>
    </row>
    <row r="1140" spans="1:7" s="182" customFormat="1" ht="35.1" customHeight="1">
      <c r="A1140" s="165" t="s">
        <v>133</v>
      </c>
      <c r="B1140" s="164" t="s">
        <v>1169</v>
      </c>
      <c r="C1140" s="79" t="s">
        <v>203</v>
      </c>
      <c r="D1140" s="163">
        <v>1</v>
      </c>
      <c r="E1140" s="37"/>
      <c r="F1140" s="38">
        <f t="shared" si="144"/>
        <v>0</v>
      </c>
      <c r="G1140" s="80" t="s">
        <v>335</v>
      </c>
    </row>
    <row r="1141" spans="1:7" s="182" customFormat="1" ht="35.1" customHeight="1">
      <c r="A1141" s="165" t="s">
        <v>134</v>
      </c>
      <c r="B1141" s="164" t="s">
        <v>1170</v>
      </c>
      <c r="C1141" s="79" t="s">
        <v>203</v>
      </c>
      <c r="D1141" s="163">
        <v>2</v>
      </c>
      <c r="E1141" s="37"/>
      <c r="F1141" s="38">
        <f t="shared" si="144"/>
        <v>0</v>
      </c>
      <c r="G1141" s="80" t="s">
        <v>335</v>
      </c>
    </row>
    <row r="1142" spans="1:7" s="182" customFormat="1" ht="35.1" customHeight="1">
      <c r="A1142" s="165" t="s">
        <v>135</v>
      </c>
      <c r="B1142" s="164" t="s">
        <v>1171</v>
      </c>
      <c r="C1142" s="79" t="s">
        <v>203</v>
      </c>
      <c r="D1142" s="163">
        <v>9</v>
      </c>
      <c r="E1142" s="37"/>
      <c r="F1142" s="38">
        <f t="shared" si="144"/>
        <v>0</v>
      </c>
      <c r="G1142" s="80" t="s">
        <v>335</v>
      </c>
    </row>
    <row r="1143" spans="1:7" s="182" customFormat="1" ht="35.1" customHeight="1">
      <c r="A1143" s="165" t="s">
        <v>136</v>
      </c>
      <c r="B1143" s="164" t="s">
        <v>1172</v>
      </c>
      <c r="C1143" s="79" t="s">
        <v>203</v>
      </c>
      <c r="D1143" s="163">
        <v>2</v>
      </c>
      <c r="E1143" s="37"/>
      <c r="F1143" s="38">
        <f t="shared" si="144"/>
        <v>0</v>
      </c>
      <c r="G1143" s="80" t="s">
        <v>335</v>
      </c>
    </row>
    <row r="1144" spans="1:7" s="182" customFormat="1" ht="35.1" customHeight="1">
      <c r="A1144" s="165" t="s">
        <v>137</v>
      </c>
      <c r="B1144" s="164" t="s">
        <v>1173</v>
      </c>
      <c r="C1144" s="79" t="s">
        <v>203</v>
      </c>
      <c r="D1144" s="163">
        <v>2</v>
      </c>
      <c r="E1144" s="37"/>
      <c r="F1144" s="38">
        <f t="shared" si="144"/>
        <v>0</v>
      </c>
      <c r="G1144" s="80" t="s">
        <v>335</v>
      </c>
    </row>
    <row r="1145" spans="1:7" s="182" customFormat="1" ht="35.1" customHeight="1">
      <c r="A1145" s="165" t="s">
        <v>138</v>
      </c>
      <c r="B1145" s="164" t="s">
        <v>1174</v>
      </c>
      <c r="C1145" s="79" t="s">
        <v>237</v>
      </c>
      <c r="D1145" s="163">
        <v>1</v>
      </c>
      <c r="E1145" s="37"/>
      <c r="F1145" s="38">
        <f t="shared" si="144"/>
        <v>0</v>
      </c>
      <c r="G1145" s="80"/>
    </row>
    <row r="1146" spans="1:7" s="182" customFormat="1" ht="35.1" customHeight="1">
      <c r="A1146" s="168"/>
      <c r="B1146" s="179" t="s">
        <v>1175</v>
      </c>
      <c r="C1146" s="171"/>
      <c r="D1146" s="172"/>
      <c r="E1146" s="37"/>
      <c r="F1146" s="40">
        <f>SUM(F1138:F1145)</f>
        <v>0</v>
      </c>
      <c r="G1146" s="81"/>
    </row>
    <row r="1147" spans="1:7" s="182" customFormat="1" ht="35.1" customHeight="1">
      <c r="A1147" s="165"/>
      <c r="B1147" s="164"/>
      <c r="C1147" s="79"/>
      <c r="D1147" s="163"/>
      <c r="E1147" s="37"/>
      <c r="F1147" s="39"/>
      <c r="G1147" s="80"/>
    </row>
    <row r="1148" spans="1:7" s="182" customFormat="1" ht="35.1" customHeight="1">
      <c r="A1148" s="165" t="s">
        <v>68</v>
      </c>
      <c r="B1148" s="164" t="s">
        <v>1078</v>
      </c>
      <c r="C1148" s="79"/>
      <c r="D1148" s="163"/>
      <c r="E1148" s="37"/>
      <c r="F1148" s="39"/>
      <c r="G1148" s="80"/>
    </row>
    <row r="1149" spans="1:7" s="182" customFormat="1" ht="35.1" customHeight="1">
      <c r="A1149" s="165" t="s">
        <v>201</v>
      </c>
      <c r="B1149" s="164" t="s">
        <v>1176</v>
      </c>
      <c r="C1149" s="79" t="s">
        <v>203</v>
      </c>
      <c r="D1149" s="163">
        <v>1</v>
      </c>
      <c r="E1149" s="37"/>
      <c r="F1149" s="38">
        <f t="shared" ref="F1149:F1163" si="145">ROUND(E1149*D1149,2)</f>
        <v>0</v>
      </c>
      <c r="G1149" s="80" t="s">
        <v>335</v>
      </c>
    </row>
    <row r="1150" spans="1:7" s="182" customFormat="1" ht="35.1" customHeight="1">
      <c r="A1150" s="165" t="s">
        <v>132</v>
      </c>
      <c r="B1150" s="164" t="s">
        <v>1177</v>
      </c>
      <c r="C1150" s="79" t="s">
        <v>203</v>
      </c>
      <c r="D1150" s="163">
        <v>4</v>
      </c>
      <c r="E1150" s="37"/>
      <c r="F1150" s="38">
        <f t="shared" si="145"/>
        <v>0</v>
      </c>
      <c r="G1150" s="80" t="s">
        <v>335</v>
      </c>
    </row>
    <row r="1151" spans="1:7" s="182" customFormat="1" ht="35.1" customHeight="1">
      <c r="A1151" s="165" t="s">
        <v>133</v>
      </c>
      <c r="B1151" s="164" t="s">
        <v>1178</v>
      </c>
      <c r="C1151" s="79" t="s">
        <v>203</v>
      </c>
      <c r="D1151" s="163">
        <v>4</v>
      </c>
      <c r="E1151" s="37"/>
      <c r="F1151" s="38">
        <f t="shared" si="145"/>
        <v>0</v>
      </c>
      <c r="G1151" s="80" t="s">
        <v>335</v>
      </c>
    </row>
    <row r="1152" spans="1:7" s="182" customFormat="1" ht="35.1" customHeight="1">
      <c r="A1152" s="165" t="s">
        <v>134</v>
      </c>
      <c r="B1152" s="164" t="s">
        <v>1179</v>
      </c>
      <c r="C1152" s="79" t="s">
        <v>203</v>
      </c>
      <c r="D1152" s="163">
        <v>4</v>
      </c>
      <c r="E1152" s="37"/>
      <c r="F1152" s="38">
        <f t="shared" si="145"/>
        <v>0</v>
      </c>
      <c r="G1152" s="80" t="s">
        <v>335</v>
      </c>
    </row>
    <row r="1153" spans="1:7" s="182" customFormat="1" ht="35.1" customHeight="1">
      <c r="A1153" s="165" t="s">
        <v>135</v>
      </c>
      <c r="B1153" s="164" t="s">
        <v>1180</v>
      </c>
      <c r="C1153" s="79" t="s">
        <v>203</v>
      </c>
      <c r="D1153" s="163">
        <v>4</v>
      </c>
      <c r="E1153" s="37"/>
      <c r="F1153" s="38">
        <f t="shared" si="145"/>
        <v>0</v>
      </c>
      <c r="G1153" s="80" t="s">
        <v>335</v>
      </c>
    </row>
    <row r="1154" spans="1:7" s="182" customFormat="1" ht="35.1" customHeight="1">
      <c r="A1154" s="165" t="s">
        <v>136</v>
      </c>
      <c r="B1154" s="164" t="s">
        <v>1181</v>
      </c>
      <c r="C1154" s="79" t="s">
        <v>203</v>
      </c>
      <c r="D1154" s="163">
        <v>4</v>
      </c>
      <c r="E1154" s="37"/>
      <c r="F1154" s="38">
        <f t="shared" si="145"/>
        <v>0</v>
      </c>
      <c r="G1154" s="80" t="s">
        <v>335</v>
      </c>
    </row>
    <row r="1155" spans="1:7" s="182" customFormat="1" ht="35.1" customHeight="1">
      <c r="A1155" s="165" t="s">
        <v>137</v>
      </c>
      <c r="B1155" s="164" t="s">
        <v>993</v>
      </c>
      <c r="C1155" s="79"/>
      <c r="D1155" s="163"/>
      <c r="E1155" s="37"/>
      <c r="F1155" s="39"/>
      <c r="G1155" s="80" t="s">
        <v>1475</v>
      </c>
    </row>
    <row r="1156" spans="1:7" s="182" customFormat="1" ht="35.1" customHeight="1">
      <c r="A1156" s="165" t="s">
        <v>246</v>
      </c>
      <c r="B1156" s="164" t="s">
        <v>1098</v>
      </c>
      <c r="C1156" s="79" t="s">
        <v>245</v>
      </c>
      <c r="D1156" s="163">
        <v>392</v>
      </c>
      <c r="E1156" s="37"/>
      <c r="F1156" s="38">
        <f t="shared" si="145"/>
        <v>0</v>
      </c>
      <c r="G1156" s="80"/>
    </row>
    <row r="1157" spans="1:7" s="182" customFormat="1" ht="35.1" customHeight="1">
      <c r="A1157" s="165" t="s">
        <v>150</v>
      </c>
      <c r="B1157" s="164" t="s">
        <v>1099</v>
      </c>
      <c r="C1157" s="79" t="s">
        <v>245</v>
      </c>
      <c r="D1157" s="163">
        <v>285</v>
      </c>
      <c r="E1157" s="37"/>
      <c r="F1157" s="38">
        <f t="shared" si="145"/>
        <v>0</v>
      </c>
      <c r="G1157" s="80"/>
    </row>
    <row r="1158" spans="1:7" s="182" customFormat="1" ht="35.1" customHeight="1">
      <c r="A1158" s="165" t="s">
        <v>151</v>
      </c>
      <c r="B1158" s="164" t="s">
        <v>1182</v>
      </c>
      <c r="C1158" s="79" t="s">
        <v>245</v>
      </c>
      <c r="D1158" s="163">
        <v>432</v>
      </c>
      <c r="E1158" s="37"/>
      <c r="F1158" s="38">
        <f t="shared" si="145"/>
        <v>0</v>
      </c>
      <c r="G1158" s="80"/>
    </row>
    <row r="1159" spans="1:7" s="182" customFormat="1" ht="35.1" customHeight="1">
      <c r="A1159" s="165" t="s">
        <v>152</v>
      </c>
      <c r="B1159" s="164" t="s">
        <v>1183</v>
      </c>
      <c r="C1159" s="79" t="s">
        <v>237</v>
      </c>
      <c r="D1159" s="163">
        <v>1</v>
      </c>
      <c r="E1159" s="37"/>
      <c r="F1159" s="38">
        <f t="shared" si="145"/>
        <v>0</v>
      </c>
      <c r="G1159" s="80"/>
    </row>
    <row r="1160" spans="1:7" s="182" customFormat="1" ht="35.1" customHeight="1">
      <c r="A1160" s="165" t="s">
        <v>214</v>
      </c>
      <c r="B1160" s="164" t="s">
        <v>1134</v>
      </c>
      <c r="C1160" s="79" t="s">
        <v>237</v>
      </c>
      <c r="D1160" s="163">
        <v>1</v>
      </c>
      <c r="E1160" s="37"/>
      <c r="F1160" s="38">
        <f t="shared" si="145"/>
        <v>0</v>
      </c>
      <c r="G1160" s="80"/>
    </row>
    <row r="1161" spans="1:7" s="182" customFormat="1" ht="35.1" customHeight="1">
      <c r="A1161" s="165" t="s">
        <v>139</v>
      </c>
      <c r="B1161" s="164" t="s">
        <v>1125</v>
      </c>
      <c r="C1161" s="79" t="s">
        <v>237</v>
      </c>
      <c r="D1161" s="163">
        <v>1</v>
      </c>
      <c r="E1161" s="37"/>
      <c r="F1161" s="38">
        <f t="shared" si="145"/>
        <v>0</v>
      </c>
      <c r="G1161" s="80"/>
    </row>
    <row r="1162" spans="1:7" s="182" customFormat="1" ht="35.1" customHeight="1">
      <c r="A1162" s="165" t="s">
        <v>146</v>
      </c>
      <c r="B1162" s="164" t="s">
        <v>1111</v>
      </c>
      <c r="C1162" s="79" t="s">
        <v>237</v>
      </c>
      <c r="D1162" s="163">
        <v>1</v>
      </c>
      <c r="E1162" s="37"/>
      <c r="F1162" s="38">
        <f t="shared" si="145"/>
        <v>0</v>
      </c>
      <c r="G1162" s="80"/>
    </row>
    <row r="1163" spans="1:7" s="182" customFormat="1" ht="35.1" customHeight="1">
      <c r="A1163" s="165" t="s">
        <v>140</v>
      </c>
      <c r="B1163" s="164" t="s">
        <v>1135</v>
      </c>
      <c r="C1163" s="79" t="s">
        <v>237</v>
      </c>
      <c r="D1163" s="163">
        <v>1</v>
      </c>
      <c r="E1163" s="37"/>
      <c r="F1163" s="38">
        <f t="shared" si="145"/>
        <v>0</v>
      </c>
      <c r="G1163" s="80"/>
    </row>
    <row r="1164" spans="1:7" s="182" customFormat="1" ht="35.1" customHeight="1">
      <c r="A1164" s="168"/>
      <c r="B1164" s="179" t="s">
        <v>1184</v>
      </c>
      <c r="C1164" s="171"/>
      <c r="D1164" s="172"/>
      <c r="E1164" s="37"/>
      <c r="F1164" s="40">
        <f>SUM(F1149:F1163)</f>
        <v>0</v>
      </c>
      <c r="G1164" s="81"/>
    </row>
    <row r="1165" spans="1:7" s="182" customFormat="1" ht="35.1" customHeight="1">
      <c r="A1165" s="165"/>
      <c r="B1165" s="164"/>
      <c r="C1165" s="79"/>
      <c r="D1165" s="163"/>
      <c r="E1165" s="37"/>
      <c r="F1165" s="39"/>
      <c r="G1165" s="80"/>
    </row>
    <row r="1166" spans="1:7" s="182" customFormat="1" ht="35.1" customHeight="1">
      <c r="A1166" s="165" t="s">
        <v>240</v>
      </c>
      <c r="B1166" s="164" t="s">
        <v>1079</v>
      </c>
      <c r="C1166" s="79"/>
      <c r="D1166" s="163"/>
      <c r="E1166" s="37"/>
      <c r="F1166" s="39"/>
      <c r="G1166" s="80"/>
    </row>
    <row r="1167" spans="1:7" s="182" customFormat="1" ht="35.1" customHeight="1">
      <c r="A1167" s="165" t="s">
        <v>201</v>
      </c>
      <c r="B1167" s="164" t="s">
        <v>1185</v>
      </c>
      <c r="C1167" s="79" t="s">
        <v>203</v>
      </c>
      <c r="D1167" s="163">
        <v>2</v>
      </c>
      <c r="E1167" s="37"/>
      <c r="F1167" s="38">
        <f t="shared" ref="F1167:F1182" si="146">ROUND(E1167*D1167,2)</f>
        <v>0</v>
      </c>
      <c r="G1167" s="80" t="s">
        <v>335</v>
      </c>
    </row>
    <row r="1168" spans="1:7" s="182" customFormat="1" ht="35.1" customHeight="1">
      <c r="A1168" s="165" t="s">
        <v>132</v>
      </c>
      <c r="B1168" s="164" t="s">
        <v>1186</v>
      </c>
      <c r="C1168" s="79" t="s">
        <v>203</v>
      </c>
      <c r="D1168" s="163">
        <v>2</v>
      </c>
      <c r="E1168" s="37"/>
      <c r="F1168" s="38">
        <f t="shared" si="146"/>
        <v>0</v>
      </c>
      <c r="G1168" s="80" t="s">
        <v>335</v>
      </c>
    </row>
    <row r="1169" spans="1:7" s="182" customFormat="1" ht="35.1" customHeight="1">
      <c r="A1169" s="165" t="s">
        <v>133</v>
      </c>
      <c r="B1169" s="164" t="s">
        <v>1187</v>
      </c>
      <c r="C1169" s="79" t="s">
        <v>203</v>
      </c>
      <c r="D1169" s="163">
        <v>1</v>
      </c>
      <c r="E1169" s="37"/>
      <c r="F1169" s="38">
        <f t="shared" si="146"/>
        <v>0</v>
      </c>
      <c r="G1169" s="80" t="s">
        <v>335</v>
      </c>
    </row>
    <row r="1170" spans="1:7" s="182" customFormat="1" ht="35.1" customHeight="1">
      <c r="A1170" s="165" t="s">
        <v>134</v>
      </c>
      <c r="B1170" s="164" t="s">
        <v>1188</v>
      </c>
      <c r="C1170" s="79" t="s">
        <v>203</v>
      </c>
      <c r="D1170" s="163">
        <v>8</v>
      </c>
      <c r="E1170" s="37"/>
      <c r="F1170" s="38">
        <f t="shared" si="146"/>
        <v>0</v>
      </c>
      <c r="G1170" s="80" t="s">
        <v>335</v>
      </c>
    </row>
    <row r="1171" spans="1:7" s="182" customFormat="1" ht="35.1" customHeight="1">
      <c r="A1171" s="165" t="s">
        <v>135</v>
      </c>
      <c r="B1171" s="164" t="s">
        <v>1472</v>
      </c>
      <c r="C1171" s="79" t="s">
        <v>203</v>
      </c>
      <c r="D1171" s="163">
        <v>2</v>
      </c>
      <c r="E1171" s="37"/>
      <c r="F1171" s="38">
        <f t="shared" si="146"/>
        <v>0</v>
      </c>
      <c r="G1171" s="80" t="s">
        <v>335</v>
      </c>
    </row>
    <row r="1172" spans="1:7" s="182" customFormat="1" ht="35.1" customHeight="1">
      <c r="A1172" s="165" t="s">
        <v>136</v>
      </c>
      <c r="B1172" s="164" t="s">
        <v>1189</v>
      </c>
      <c r="C1172" s="79" t="s">
        <v>203</v>
      </c>
      <c r="D1172" s="163">
        <v>1</v>
      </c>
      <c r="E1172" s="37"/>
      <c r="F1172" s="38">
        <f t="shared" si="146"/>
        <v>0</v>
      </c>
      <c r="G1172" s="80" t="s">
        <v>335</v>
      </c>
    </row>
    <row r="1173" spans="1:7" s="182" customFormat="1" ht="35.1" customHeight="1">
      <c r="A1173" s="165" t="s">
        <v>137</v>
      </c>
      <c r="B1173" s="164" t="s">
        <v>993</v>
      </c>
      <c r="C1173" s="79"/>
      <c r="D1173" s="163"/>
      <c r="E1173" s="37"/>
      <c r="F1173" s="39"/>
      <c r="G1173" s="80" t="s">
        <v>1475</v>
      </c>
    </row>
    <row r="1174" spans="1:7" s="182" customFormat="1" ht="35.1" customHeight="1">
      <c r="A1174" s="165" t="s">
        <v>246</v>
      </c>
      <c r="B1174" s="164" t="s">
        <v>1098</v>
      </c>
      <c r="C1174" s="79" t="s">
        <v>245</v>
      </c>
      <c r="D1174" s="163">
        <v>413</v>
      </c>
      <c r="E1174" s="37"/>
      <c r="F1174" s="38">
        <f t="shared" si="146"/>
        <v>0</v>
      </c>
      <c r="G1174" s="80"/>
    </row>
    <row r="1175" spans="1:7" s="182" customFormat="1" ht="35.1" customHeight="1">
      <c r="A1175" s="165" t="s">
        <v>150</v>
      </c>
      <c r="B1175" s="164" t="s">
        <v>1099</v>
      </c>
      <c r="C1175" s="79" t="s">
        <v>245</v>
      </c>
      <c r="D1175" s="163">
        <v>138</v>
      </c>
      <c r="E1175" s="37"/>
      <c r="F1175" s="38">
        <f t="shared" si="146"/>
        <v>0</v>
      </c>
      <c r="G1175" s="80"/>
    </row>
    <row r="1176" spans="1:7" s="182" customFormat="1" ht="35.1" customHeight="1">
      <c r="A1176" s="165" t="s">
        <v>151</v>
      </c>
      <c r="B1176" s="164" t="s">
        <v>1100</v>
      </c>
      <c r="C1176" s="79" t="s">
        <v>245</v>
      </c>
      <c r="D1176" s="163">
        <v>53</v>
      </c>
      <c r="E1176" s="37"/>
      <c r="F1176" s="38">
        <f t="shared" si="146"/>
        <v>0</v>
      </c>
      <c r="G1176" s="80"/>
    </row>
    <row r="1177" spans="1:7" s="182" customFormat="1" ht="35.1" customHeight="1">
      <c r="A1177" s="165" t="s">
        <v>152</v>
      </c>
      <c r="B1177" s="164" t="s">
        <v>1101</v>
      </c>
      <c r="C1177" s="79" t="s">
        <v>245</v>
      </c>
      <c r="D1177" s="163">
        <v>19</v>
      </c>
      <c r="E1177" s="37"/>
      <c r="F1177" s="38">
        <f t="shared" si="146"/>
        <v>0</v>
      </c>
      <c r="G1177" s="80"/>
    </row>
    <row r="1178" spans="1:7" s="182" customFormat="1" ht="35.1" customHeight="1">
      <c r="A1178" s="165" t="s">
        <v>153</v>
      </c>
      <c r="B1178" s="164" t="s">
        <v>1103</v>
      </c>
      <c r="C1178" s="79" t="s">
        <v>237</v>
      </c>
      <c r="D1178" s="163">
        <v>1</v>
      </c>
      <c r="E1178" s="37"/>
      <c r="F1178" s="38">
        <f t="shared" si="146"/>
        <v>0</v>
      </c>
      <c r="G1178" s="80"/>
    </row>
    <row r="1179" spans="1:7" s="182" customFormat="1" ht="35.1" customHeight="1">
      <c r="A1179" s="165" t="s">
        <v>154</v>
      </c>
      <c r="B1179" s="164" t="s">
        <v>1134</v>
      </c>
      <c r="C1179" s="79" t="s">
        <v>237</v>
      </c>
      <c r="D1179" s="163">
        <v>1</v>
      </c>
      <c r="E1179" s="37"/>
      <c r="F1179" s="38">
        <f t="shared" si="146"/>
        <v>0</v>
      </c>
      <c r="G1179" s="80"/>
    </row>
    <row r="1180" spans="1:7" s="182" customFormat="1" ht="35.1" customHeight="1">
      <c r="A1180" s="165" t="s">
        <v>214</v>
      </c>
      <c r="B1180" s="164" t="s">
        <v>1135</v>
      </c>
      <c r="C1180" s="79" t="s">
        <v>237</v>
      </c>
      <c r="D1180" s="163">
        <v>1</v>
      </c>
      <c r="E1180" s="37"/>
      <c r="F1180" s="38">
        <f t="shared" si="146"/>
        <v>0</v>
      </c>
      <c r="G1180" s="80"/>
    </row>
    <row r="1181" spans="1:7" s="182" customFormat="1" ht="35.1" customHeight="1">
      <c r="A1181" s="165" t="s">
        <v>139</v>
      </c>
      <c r="B1181" s="164" t="s">
        <v>1125</v>
      </c>
      <c r="C1181" s="79" t="s">
        <v>237</v>
      </c>
      <c r="D1181" s="163">
        <v>1</v>
      </c>
      <c r="E1181" s="37"/>
      <c r="F1181" s="38">
        <f t="shared" si="146"/>
        <v>0</v>
      </c>
      <c r="G1181" s="80"/>
    </row>
    <row r="1182" spans="1:7" s="182" customFormat="1" ht="35.1" customHeight="1">
      <c r="A1182" s="165" t="s">
        <v>146</v>
      </c>
      <c r="B1182" s="164" t="s">
        <v>1111</v>
      </c>
      <c r="C1182" s="79" t="s">
        <v>237</v>
      </c>
      <c r="D1182" s="163">
        <v>1</v>
      </c>
      <c r="E1182" s="37"/>
      <c r="F1182" s="38">
        <f t="shared" si="146"/>
        <v>0</v>
      </c>
      <c r="G1182" s="80"/>
    </row>
    <row r="1183" spans="1:7" s="182" customFormat="1" ht="35.1" customHeight="1">
      <c r="A1183" s="168"/>
      <c r="B1183" s="169" t="s">
        <v>1190</v>
      </c>
      <c r="C1183" s="171"/>
      <c r="D1183" s="172"/>
      <c r="E1183" s="37"/>
      <c r="F1183" s="40">
        <f>SUM(F1167:F1182)</f>
        <v>0</v>
      </c>
      <c r="G1183" s="81"/>
    </row>
    <row r="1184" spans="1:7" s="182" customFormat="1" ht="35.1" customHeight="1">
      <c r="A1184" s="165"/>
      <c r="B1184" s="164"/>
      <c r="C1184" s="79"/>
      <c r="D1184" s="163"/>
      <c r="E1184" s="37"/>
      <c r="F1184" s="39"/>
      <c r="G1184" s="80"/>
    </row>
    <row r="1185" spans="1:7" s="182" customFormat="1" ht="35.1" customHeight="1">
      <c r="A1185" s="165" t="s">
        <v>241</v>
      </c>
      <c r="B1185" s="164" t="s">
        <v>1191</v>
      </c>
      <c r="C1185" s="79"/>
      <c r="D1185" s="163"/>
      <c r="E1185" s="37"/>
      <c r="F1185" s="39"/>
      <c r="G1185" s="80"/>
    </row>
    <row r="1186" spans="1:7" s="182" customFormat="1" ht="35.1" customHeight="1">
      <c r="A1186" s="165" t="s">
        <v>201</v>
      </c>
      <c r="B1186" s="164" t="s">
        <v>1192</v>
      </c>
      <c r="C1186" s="79" t="s">
        <v>251</v>
      </c>
      <c r="D1186" s="163">
        <v>11</v>
      </c>
      <c r="E1186" s="37"/>
      <c r="F1186" s="38">
        <f t="shared" ref="F1186:F1199" si="147">ROUND(E1186*D1186,2)</f>
        <v>0</v>
      </c>
      <c r="G1186" s="80"/>
    </row>
    <row r="1187" spans="1:7" s="182" customFormat="1" ht="35.1" customHeight="1">
      <c r="A1187" s="165" t="s">
        <v>132</v>
      </c>
      <c r="B1187" s="164" t="s">
        <v>1193</v>
      </c>
      <c r="C1187" s="79" t="s">
        <v>237</v>
      </c>
      <c r="D1187" s="163">
        <v>1</v>
      </c>
      <c r="E1187" s="37"/>
      <c r="F1187" s="38">
        <f t="shared" si="147"/>
        <v>0</v>
      </c>
      <c r="G1187" s="80"/>
    </row>
    <row r="1188" spans="1:7" s="182" customFormat="1" ht="35.1" customHeight="1">
      <c r="A1188" s="165" t="s">
        <v>133</v>
      </c>
      <c r="B1188" s="164" t="s">
        <v>1194</v>
      </c>
      <c r="C1188" s="79" t="s">
        <v>245</v>
      </c>
      <c r="D1188" s="163">
        <v>60</v>
      </c>
      <c r="E1188" s="37"/>
      <c r="F1188" s="38">
        <f t="shared" si="147"/>
        <v>0</v>
      </c>
      <c r="G1188" s="80"/>
    </row>
    <row r="1189" spans="1:7" s="182" customFormat="1" ht="35.1" customHeight="1">
      <c r="A1189" s="165" t="s">
        <v>134</v>
      </c>
      <c r="B1189" s="164" t="s">
        <v>1195</v>
      </c>
      <c r="C1189" s="79"/>
      <c r="D1189" s="163"/>
      <c r="E1189" s="37"/>
      <c r="F1189" s="39"/>
      <c r="G1189" s="80" t="s">
        <v>323</v>
      </c>
    </row>
    <row r="1190" spans="1:7" s="182" customFormat="1" ht="35.1" customHeight="1">
      <c r="A1190" s="165" t="s">
        <v>246</v>
      </c>
      <c r="B1190" s="164" t="s">
        <v>1196</v>
      </c>
      <c r="C1190" s="79" t="s">
        <v>245</v>
      </c>
      <c r="D1190" s="163">
        <v>75</v>
      </c>
      <c r="E1190" s="37"/>
      <c r="F1190" s="38">
        <f t="shared" si="147"/>
        <v>0</v>
      </c>
      <c r="G1190" s="80"/>
    </row>
    <row r="1191" spans="1:7" s="182" customFormat="1" ht="35.1" customHeight="1">
      <c r="A1191" s="165" t="s">
        <v>150</v>
      </c>
      <c r="B1191" s="164" t="s">
        <v>1197</v>
      </c>
      <c r="C1191" s="79" t="s">
        <v>245</v>
      </c>
      <c r="D1191" s="163">
        <v>20</v>
      </c>
      <c r="E1191" s="37"/>
      <c r="F1191" s="38">
        <f t="shared" si="147"/>
        <v>0</v>
      </c>
      <c r="G1191" s="80"/>
    </row>
    <row r="1192" spans="1:7" s="182" customFormat="1" ht="35.1" customHeight="1">
      <c r="A1192" s="165" t="s">
        <v>151</v>
      </c>
      <c r="B1192" s="164" t="s">
        <v>1198</v>
      </c>
      <c r="C1192" s="79" t="s">
        <v>237</v>
      </c>
      <c r="D1192" s="163">
        <v>1</v>
      </c>
      <c r="E1192" s="37"/>
      <c r="F1192" s="38">
        <f t="shared" si="147"/>
        <v>0</v>
      </c>
      <c r="G1192" s="80"/>
    </row>
    <row r="1193" spans="1:7" s="182" customFormat="1" ht="35.1" customHeight="1">
      <c r="A1193" s="165" t="s">
        <v>252</v>
      </c>
      <c r="B1193" s="164" t="s">
        <v>1199</v>
      </c>
      <c r="C1193" s="79"/>
      <c r="D1193" s="163"/>
      <c r="E1193" s="37"/>
      <c r="F1193" s="39"/>
      <c r="G1193" s="80" t="s">
        <v>1475</v>
      </c>
    </row>
    <row r="1194" spans="1:7" s="182" customFormat="1" ht="35.1" customHeight="1">
      <c r="A1194" s="165" t="s">
        <v>246</v>
      </c>
      <c r="B1194" s="164" t="s">
        <v>1200</v>
      </c>
      <c r="C1194" s="79" t="s">
        <v>245</v>
      </c>
      <c r="D1194" s="163">
        <v>75</v>
      </c>
      <c r="E1194" s="37"/>
      <c r="F1194" s="38">
        <f t="shared" si="147"/>
        <v>0</v>
      </c>
      <c r="G1194" s="80"/>
    </row>
    <row r="1195" spans="1:7" s="182" customFormat="1" ht="35.1" customHeight="1">
      <c r="A1195" s="165" t="s">
        <v>150</v>
      </c>
      <c r="B1195" s="164" t="s">
        <v>1201</v>
      </c>
      <c r="C1195" s="79" t="s">
        <v>245</v>
      </c>
      <c r="D1195" s="163">
        <v>20</v>
      </c>
      <c r="E1195" s="37"/>
      <c r="F1195" s="38">
        <f t="shared" si="147"/>
        <v>0</v>
      </c>
      <c r="G1195" s="80"/>
    </row>
    <row r="1196" spans="1:7" s="182" customFormat="1" ht="35.1" customHeight="1">
      <c r="A1196" s="165" t="s">
        <v>151</v>
      </c>
      <c r="B1196" s="164" t="s">
        <v>1202</v>
      </c>
      <c r="C1196" s="79" t="s">
        <v>237</v>
      </c>
      <c r="D1196" s="163">
        <v>1</v>
      </c>
      <c r="E1196" s="37"/>
      <c r="F1196" s="38">
        <f t="shared" si="147"/>
        <v>0</v>
      </c>
      <c r="G1196" s="80"/>
    </row>
    <row r="1197" spans="1:7" s="182" customFormat="1" ht="35.1" customHeight="1">
      <c r="A1197" s="165" t="s">
        <v>212</v>
      </c>
      <c r="B1197" s="164" t="s">
        <v>1203</v>
      </c>
      <c r="C1197" s="79" t="s">
        <v>237</v>
      </c>
      <c r="D1197" s="163">
        <v>1</v>
      </c>
      <c r="E1197" s="37"/>
      <c r="F1197" s="38">
        <f t="shared" si="147"/>
        <v>0</v>
      </c>
      <c r="G1197" s="80"/>
    </row>
    <row r="1198" spans="1:7" s="182" customFormat="1" ht="35.1" customHeight="1">
      <c r="A1198" s="165" t="s">
        <v>137</v>
      </c>
      <c r="B1198" s="164" t="s">
        <v>1204</v>
      </c>
      <c r="C1198" s="79" t="s">
        <v>237</v>
      </c>
      <c r="D1198" s="163">
        <v>1</v>
      </c>
      <c r="E1198" s="37"/>
      <c r="F1198" s="38">
        <f t="shared" si="147"/>
        <v>0</v>
      </c>
      <c r="G1198" s="80"/>
    </row>
    <row r="1199" spans="1:7" s="182" customFormat="1" ht="35.1" customHeight="1">
      <c r="A1199" s="165" t="s">
        <v>138</v>
      </c>
      <c r="B1199" s="164" t="s">
        <v>1205</v>
      </c>
      <c r="C1199" s="79" t="s">
        <v>237</v>
      </c>
      <c r="D1199" s="163">
        <v>1</v>
      </c>
      <c r="E1199" s="37"/>
      <c r="F1199" s="38">
        <f t="shared" si="147"/>
        <v>0</v>
      </c>
      <c r="G1199" s="80"/>
    </row>
    <row r="1200" spans="1:7" s="182" customFormat="1" ht="35.1" customHeight="1">
      <c r="A1200" s="168"/>
      <c r="B1200" s="169" t="s">
        <v>1206</v>
      </c>
      <c r="C1200" s="171"/>
      <c r="D1200" s="172"/>
      <c r="E1200" s="37"/>
      <c r="F1200" s="40">
        <f>SUM(F1186:F1199)</f>
        <v>0</v>
      </c>
      <c r="G1200" s="81"/>
    </row>
    <row r="1201" spans="1:7" s="182" customFormat="1" ht="35.1" customHeight="1">
      <c r="A1201" s="165"/>
      <c r="B1201" s="164"/>
      <c r="C1201" s="79"/>
      <c r="D1201" s="163"/>
      <c r="E1201" s="37"/>
      <c r="F1201" s="39"/>
      <c r="G1201" s="80"/>
    </row>
    <row r="1202" spans="1:7" s="182" customFormat="1" ht="35.1" customHeight="1">
      <c r="A1202" s="165" t="s">
        <v>242</v>
      </c>
      <c r="B1202" s="164" t="s">
        <v>1207</v>
      </c>
      <c r="C1202" s="79"/>
      <c r="D1202" s="163"/>
      <c r="E1202" s="37"/>
      <c r="F1202" s="39"/>
      <c r="G1202" s="80"/>
    </row>
    <row r="1203" spans="1:7" s="182" customFormat="1" ht="35.1" customHeight="1">
      <c r="A1203" s="165" t="s">
        <v>201</v>
      </c>
      <c r="B1203" s="164" t="s">
        <v>1199</v>
      </c>
      <c r="C1203" s="79"/>
      <c r="D1203" s="163"/>
      <c r="E1203" s="37"/>
      <c r="F1203" s="39"/>
      <c r="G1203" s="80" t="s">
        <v>1475</v>
      </c>
    </row>
    <row r="1204" spans="1:7" s="182" customFormat="1" ht="35.1" customHeight="1">
      <c r="A1204" s="165" t="s">
        <v>246</v>
      </c>
      <c r="B1204" s="164" t="s">
        <v>1208</v>
      </c>
      <c r="C1204" s="79" t="s">
        <v>245</v>
      </c>
      <c r="D1204" s="163">
        <v>14</v>
      </c>
      <c r="E1204" s="37"/>
      <c r="F1204" s="38">
        <f t="shared" ref="F1204:F1217" si="148">ROUND(E1204*D1204,2)</f>
        <v>0</v>
      </c>
      <c r="G1204" s="80"/>
    </row>
    <row r="1205" spans="1:7" s="182" customFormat="1" ht="35.1" customHeight="1">
      <c r="A1205" s="165" t="s">
        <v>150</v>
      </c>
      <c r="B1205" s="164" t="s">
        <v>1209</v>
      </c>
      <c r="C1205" s="79" t="s">
        <v>245</v>
      </c>
      <c r="D1205" s="163">
        <v>14</v>
      </c>
      <c r="E1205" s="37"/>
      <c r="F1205" s="38">
        <f t="shared" si="148"/>
        <v>0</v>
      </c>
      <c r="G1205" s="80"/>
    </row>
    <row r="1206" spans="1:7" s="182" customFormat="1" ht="35.1" customHeight="1">
      <c r="A1206" s="165" t="s">
        <v>151</v>
      </c>
      <c r="B1206" s="164" t="s">
        <v>1210</v>
      </c>
      <c r="C1206" s="79" t="s">
        <v>237</v>
      </c>
      <c r="D1206" s="163">
        <v>1</v>
      </c>
      <c r="E1206" s="37"/>
      <c r="F1206" s="38">
        <f t="shared" si="148"/>
        <v>0</v>
      </c>
      <c r="G1206" s="80"/>
    </row>
    <row r="1207" spans="1:7" s="182" customFormat="1" ht="35.1" customHeight="1">
      <c r="A1207" s="165" t="s">
        <v>253</v>
      </c>
      <c r="B1207" s="164" t="s">
        <v>1211</v>
      </c>
      <c r="C1207" s="79"/>
      <c r="D1207" s="163"/>
      <c r="E1207" s="37"/>
      <c r="F1207" s="39"/>
      <c r="G1207" s="80" t="s">
        <v>323</v>
      </c>
    </row>
    <row r="1208" spans="1:7" s="182" customFormat="1" ht="35.1" customHeight="1">
      <c r="A1208" s="165" t="s">
        <v>246</v>
      </c>
      <c r="B1208" s="164" t="s">
        <v>1212</v>
      </c>
      <c r="C1208" s="79" t="s">
        <v>245</v>
      </c>
      <c r="D1208" s="163">
        <v>29</v>
      </c>
      <c r="E1208" s="37"/>
      <c r="F1208" s="38">
        <f t="shared" si="148"/>
        <v>0</v>
      </c>
      <c r="G1208" s="80"/>
    </row>
    <row r="1209" spans="1:7" s="182" customFormat="1" ht="35.1" customHeight="1">
      <c r="A1209" s="165" t="s">
        <v>150</v>
      </c>
      <c r="B1209" s="164" t="s">
        <v>1213</v>
      </c>
      <c r="C1209" s="79" t="s">
        <v>245</v>
      </c>
      <c r="D1209" s="163">
        <v>113</v>
      </c>
      <c r="E1209" s="37"/>
      <c r="F1209" s="38">
        <f t="shared" si="148"/>
        <v>0</v>
      </c>
      <c r="G1209" s="80"/>
    </row>
    <row r="1210" spans="1:7" s="182" customFormat="1" ht="35.1" customHeight="1">
      <c r="A1210" s="165" t="s">
        <v>151</v>
      </c>
      <c r="B1210" s="164" t="s">
        <v>1214</v>
      </c>
      <c r="C1210" s="79" t="s">
        <v>245</v>
      </c>
      <c r="D1210" s="163">
        <v>384</v>
      </c>
      <c r="E1210" s="37"/>
      <c r="F1210" s="38">
        <f t="shared" si="148"/>
        <v>0</v>
      </c>
      <c r="G1210" s="80"/>
    </row>
    <row r="1211" spans="1:7" s="182" customFormat="1" ht="35.1" customHeight="1">
      <c r="A1211" s="165" t="s">
        <v>254</v>
      </c>
      <c r="B1211" s="164" t="s">
        <v>1215</v>
      </c>
      <c r="C1211" s="79"/>
      <c r="D1211" s="163"/>
      <c r="E1211" s="37"/>
      <c r="F1211" s="39"/>
      <c r="G1211" s="80" t="s">
        <v>323</v>
      </c>
    </row>
    <row r="1212" spans="1:7" s="182" customFormat="1" ht="35.1" customHeight="1">
      <c r="A1212" s="165" t="s">
        <v>246</v>
      </c>
      <c r="B1212" s="164" t="s">
        <v>1216</v>
      </c>
      <c r="C1212" s="79" t="s">
        <v>245</v>
      </c>
      <c r="D1212" s="163">
        <v>116</v>
      </c>
      <c r="E1212" s="37"/>
      <c r="F1212" s="38">
        <f t="shared" si="148"/>
        <v>0</v>
      </c>
      <c r="G1212" s="80"/>
    </row>
    <row r="1213" spans="1:7" s="182" customFormat="1" ht="35.1" customHeight="1">
      <c r="A1213" s="165" t="s">
        <v>150</v>
      </c>
      <c r="B1213" s="164" t="s">
        <v>1198</v>
      </c>
      <c r="C1213" s="79" t="s">
        <v>237</v>
      </c>
      <c r="D1213" s="163">
        <v>1</v>
      </c>
      <c r="E1213" s="37"/>
      <c r="F1213" s="38">
        <f t="shared" si="148"/>
        <v>0</v>
      </c>
      <c r="G1213" s="80"/>
    </row>
    <row r="1214" spans="1:7" s="182" customFormat="1" ht="35.1" customHeight="1">
      <c r="A1214" s="165" t="s">
        <v>255</v>
      </c>
      <c r="B1214" s="164" t="s">
        <v>1217</v>
      </c>
      <c r="C1214" s="79" t="s">
        <v>237</v>
      </c>
      <c r="D1214" s="163">
        <v>1</v>
      </c>
      <c r="E1214" s="37"/>
      <c r="F1214" s="38">
        <f t="shared" si="148"/>
        <v>0</v>
      </c>
      <c r="G1214" s="80"/>
    </row>
    <row r="1215" spans="1:7" s="182" customFormat="1" ht="35.1" customHeight="1">
      <c r="A1215" s="165" t="s">
        <v>135</v>
      </c>
      <c r="B1215" s="164" t="s">
        <v>1204</v>
      </c>
      <c r="C1215" s="79" t="s">
        <v>237</v>
      </c>
      <c r="D1215" s="163">
        <v>1</v>
      </c>
      <c r="E1215" s="37"/>
      <c r="F1215" s="38">
        <f t="shared" si="148"/>
        <v>0</v>
      </c>
      <c r="G1215" s="80"/>
    </row>
    <row r="1216" spans="1:7" s="182" customFormat="1" ht="35.1" customHeight="1">
      <c r="A1216" s="165" t="s">
        <v>136</v>
      </c>
      <c r="B1216" s="164" t="s">
        <v>1218</v>
      </c>
      <c r="C1216" s="79" t="s">
        <v>237</v>
      </c>
      <c r="D1216" s="163">
        <v>1</v>
      </c>
      <c r="E1216" s="37"/>
      <c r="F1216" s="38">
        <f t="shared" si="148"/>
        <v>0</v>
      </c>
      <c r="G1216" s="80"/>
    </row>
    <row r="1217" spans="1:7" s="182" customFormat="1" ht="35.1" customHeight="1">
      <c r="A1217" s="165" t="s">
        <v>137</v>
      </c>
      <c r="B1217" s="164" t="s">
        <v>1219</v>
      </c>
      <c r="C1217" s="79" t="s">
        <v>237</v>
      </c>
      <c r="D1217" s="163">
        <v>1</v>
      </c>
      <c r="E1217" s="37"/>
      <c r="F1217" s="38">
        <f t="shared" si="148"/>
        <v>0</v>
      </c>
      <c r="G1217" s="80"/>
    </row>
    <row r="1218" spans="1:7" s="182" customFormat="1" ht="35.1" customHeight="1">
      <c r="A1218" s="168"/>
      <c r="B1218" s="169" t="s">
        <v>1220</v>
      </c>
      <c r="C1218" s="171"/>
      <c r="D1218" s="172"/>
      <c r="E1218" s="37"/>
      <c r="F1218" s="40">
        <f>SUM(F1204:F1217)</f>
        <v>0</v>
      </c>
      <c r="G1218" s="81"/>
    </row>
    <row r="1219" spans="1:7" s="182" customFormat="1" ht="35.1" customHeight="1">
      <c r="A1219" s="165"/>
      <c r="B1219" s="164"/>
      <c r="C1219" s="79"/>
      <c r="D1219" s="163"/>
      <c r="E1219" s="37"/>
      <c r="F1219" s="39"/>
      <c r="G1219" s="80"/>
    </row>
    <row r="1220" spans="1:7" s="182" customFormat="1" ht="35.1" customHeight="1">
      <c r="A1220" s="168" t="s">
        <v>567</v>
      </c>
      <c r="B1220" s="169" t="s">
        <v>1221</v>
      </c>
      <c r="C1220" s="79"/>
      <c r="D1220" s="163"/>
      <c r="E1220" s="37"/>
      <c r="F1220" s="39"/>
      <c r="G1220" s="80"/>
    </row>
    <row r="1221" spans="1:7" s="182" customFormat="1" ht="35.1" customHeight="1">
      <c r="A1221" s="165" t="s">
        <v>236</v>
      </c>
      <c r="B1221" s="164" t="s">
        <v>1222</v>
      </c>
      <c r="C1221" s="79"/>
      <c r="D1221" s="163"/>
      <c r="E1221" s="37"/>
      <c r="F1221" s="39"/>
      <c r="G1221" s="80"/>
    </row>
    <row r="1222" spans="1:7" s="182" customFormat="1" ht="35.1" customHeight="1">
      <c r="A1222" s="165" t="s">
        <v>201</v>
      </c>
      <c r="B1222" s="164" t="s">
        <v>1223</v>
      </c>
      <c r="C1222" s="79" t="s">
        <v>256</v>
      </c>
      <c r="D1222" s="163">
        <v>8</v>
      </c>
      <c r="E1222" s="37"/>
      <c r="F1222" s="38">
        <f t="shared" ref="F1222:F1285" si="149">ROUND(E1222*D1222,2)</f>
        <v>0</v>
      </c>
      <c r="G1222" s="84" t="s">
        <v>1486</v>
      </c>
    </row>
    <row r="1223" spans="1:7" s="182" customFormat="1" ht="35.1" customHeight="1">
      <c r="A1223" s="165" t="s">
        <v>132</v>
      </c>
      <c r="B1223" s="164" t="s">
        <v>1224</v>
      </c>
      <c r="C1223" s="79" t="s">
        <v>256</v>
      </c>
      <c r="D1223" s="163">
        <v>2</v>
      </c>
      <c r="E1223" s="37"/>
      <c r="F1223" s="38">
        <f t="shared" si="149"/>
        <v>0</v>
      </c>
      <c r="G1223" s="80" t="s">
        <v>1487</v>
      </c>
    </row>
    <row r="1224" spans="1:7" s="182" customFormat="1" ht="35.1" customHeight="1">
      <c r="A1224" s="165" t="s">
        <v>749</v>
      </c>
      <c r="B1224" s="164" t="s">
        <v>1225</v>
      </c>
      <c r="C1224" s="79" t="s">
        <v>256</v>
      </c>
      <c r="D1224" s="163">
        <v>2</v>
      </c>
      <c r="E1224" s="37"/>
      <c r="F1224" s="38">
        <f t="shared" si="149"/>
        <v>0</v>
      </c>
      <c r="G1224" s="84" t="s">
        <v>1488</v>
      </c>
    </row>
    <row r="1225" spans="1:7" s="182" customFormat="1" ht="35.1" customHeight="1">
      <c r="A1225" s="165" t="s">
        <v>750</v>
      </c>
      <c r="B1225" s="164" t="s">
        <v>1226</v>
      </c>
      <c r="C1225" s="79" t="s">
        <v>256</v>
      </c>
      <c r="D1225" s="163">
        <v>8</v>
      </c>
      <c r="E1225" s="37"/>
      <c r="F1225" s="38">
        <f t="shared" si="149"/>
        <v>0</v>
      </c>
      <c r="G1225" s="84" t="s">
        <v>1489</v>
      </c>
    </row>
    <row r="1226" spans="1:7" s="182" customFormat="1" ht="35.1" customHeight="1">
      <c r="A1226" s="165" t="s">
        <v>751</v>
      </c>
      <c r="B1226" s="164" t="s">
        <v>1227</v>
      </c>
      <c r="C1226" s="79" t="s">
        <v>256</v>
      </c>
      <c r="D1226" s="163">
        <v>8</v>
      </c>
      <c r="E1226" s="37"/>
      <c r="F1226" s="38">
        <f t="shared" si="149"/>
        <v>0</v>
      </c>
      <c r="G1226" s="80" t="s">
        <v>336</v>
      </c>
    </row>
    <row r="1227" spans="1:7" s="182" customFormat="1" ht="35.1" customHeight="1">
      <c r="A1227" s="165" t="s">
        <v>752</v>
      </c>
      <c r="B1227" s="164" t="s">
        <v>1228</v>
      </c>
      <c r="C1227" s="79" t="s">
        <v>203</v>
      </c>
      <c r="D1227" s="163">
        <v>8</v>
      </c>
      <c r="E1227" s="37"/>
      <c r="F1227" s="38">
        <f t="shared" si="149"/>
        <v>0</v>
      </c>
      <c r="G1227" s="80" t="s">
        <v>1490</v>
      </c>
    </row>
    <row r="1228" spans="1:7" s="182" customFormat="1" ht="35.1" customHeight="1">
      <c r="A1228" s="165" t="s">
        <v>753</v>
      </c>
      <c r="B1228" s="164" t="s">
        <v>1229</v>
      </c>
      <c r="C1228" s="79" t="s">
        <v>203</v>
      </c>
      <c r="D1228" s="163">
        <v>2</v>
      </c>
      <c r="E1228" s="37"/>
      <c r="F1228" s="38">
        <f t="shared" si="149"/>
        <v>0</v>
      </c>
      <c r="G1228" s="80" t="s">
        <v>1491</v>
      </c>
    </row>
    <row r="1229" spans="1:7" s="182" customFormat="1" ht="35.1" customHeight="1">
      <c r="A1229" s="165" t="s">
        <v>754</v>
      </c>
      <c r="B1229" s="164" t="s">
        <v>1230</v>
      </c>
      <c r="C1229" s="79"/>
      <c r="D1229" s="163"/>
      <c r="E1229" s="37"/>
      <c r="F1229" s="38"/>
      <c r="G1229" s="80"/>
    </row>
    <row r="1230" spans="1:7" s="182" customFormat="1" ht="35.1" customHeight="1">
      <c r="A1230" s="165" t="s">
        <v>246</v>
      </c>
      <c r="B1230" s="164" t="s">
        <v>1231</v>
      </c>
      <c r="C1230" s="79" t="s">
        <v>256</v>
      </c>
      <c r="D1230" s="163">
        <v>10</v>
      </c>
      <c r="E1230" s="37"/>
      <c r="F1230" s="38">
        <f t="shared" si="149"/>
        <v>0</v>
      </c>
      <c r="G1230" s="80" t="s">
        <v>1492</v>
      </c>
    </row>
    <row r="1231" spans="1:7" s="182" customFormat="1" ht="35.1" customHeight="1">
      <c r="A1231" s="165" t="s">
        <v>150</v>
      </c>
      <c r="B1231" s="164" t="s">
        <v>1232</v>
      </c>
      <c r="C1231" s="79" t="s">
        <v>256</v>
      </c>
      <c r="D1231" s="163">
        <v>10</v>
      </c>
      <c r="E1231" s="37"/>
      <c r="F1231" s="38">
        <f t="shared" si="149"/>
        <v>0</v>
      </c>
      <c r="G1231" s="80" t="s">
        <v>1493</v>
      </c>
    </row>
    <row r="1232" spans="1:7" s="182" customFormat="1" ht="35.1" customHeight="1">
      <c r="A1232" s="165" t="s">
        <v>151</v>
      </c>
      <c r="B1232" s="164" t="s">
        <v>1233</v>
      </c>
      <c r="C1232" s="79" t="s">
        <v>256</v>
      </c>
      <c r="D1232" s="163">
        <v>10</v>
      </c>
      <c r="E1232" s="37"/>
      <c r="F1232" s="38">
        <f t="shared" si="149"/>
        <v>0</v>
      </c>
      <c r="G1232" s="80" t="s">
        <v>1494</v>
      </c>
    </row>
    <row r="1233" spans="1:7" s="182" customFormat="1" ht="35.1" customHeight="1">
      <c r="A1233" s="165" t="s">
        <v>152</v>
      </c>
      <c r="B1233" s="164" t="s">
        <v>1234</v>
      </c>
      <c r="C1233" s="79" t="s">
        <v>256</v>
      </c>
      <c r="D1233" s="163">
        <v>10</v>
      </c>
      <c r="E1233" s="37"/>
      <c r="F1233" s="38">
        <f t="shared" si="149"/>
        <v>0</v>
      </c>
      <c r="G1233" s="80" t="s">
        <v>1495</v>
      </c>
    </row>
    <row r="1234" spans="1:7" s="182" customFormat="1" ht="35.1" customHeight="1">
      <c r="A1234" s="165" t="s">
        <v>153</v>
      </c>
      <c r="B1234" s="164" t="s">
        <v>1235</v>
      </c>
      <c r="C1234" s="79" t="s">
        <v>203</v>
      </c>
      <c r="D1234" s="163">
        <v>8</v>
      </c>
      <c r="E1234" s="37"/>
      <c r="F1234" s="38">
        <f t="shared" si="149"/>
        <v>0</v>
      </c>
      <c r="G1234" s="80"/>
    </row>
    <row r="1235" spans="1:7" s="182" customFormat="1" ht="35.1" customHeight="1">
      <c r="A1235" s="165" t="s">
        <v>755</v>
      </c>
      <c r="B1235" s="164" t="s">
        <v>1236</v>
      </c>
      <c r="C1235" s="79"/>
      <c r="D1235" s="163"/>
      <c r="E1235" s="37"/>
      <c r="F1235" s="39"/>
      <c r="G1235" s="80"/>
    </row>
    <row r="1236" spans="1:7" s="182" customFormat="1" ht="35.1" customHeight="1">
      <c r="A1236" s="165" t="s">
        <v>246</v>
      </c>
      <c r="B1236" s="164" t="s">
        <v>1237</v>
      </c>
      <c r="C1236" s="79" t="s">
        <v>251</v>
      </c>
      <c r="D1236" s="163">
        <v>8</v>
      </c>
      <c r="E1236" s="37"/>
      <c r="F1236" s="38">
        <f t="shared" si="149"/>
        <v>0</v>
      </c>
      <c r="G1236" s="80" t="s">
        <v>1496</v>
      </c>
    </row>
    <row r="1237" spans="1:7" s="182" customFormat="1" ht="35.1" customHeight="1">
      <c r="A1237" s="165" t="s">
        <v>150</v>
      </c>
      <c r="B1237" s="164" t="s">
        <v>1238</v>
      </c>
      <c r="C1237" s="79" t="s">
        <v>251</v>
      </c>
      <c r="D1237" s="163">
        <v>8</v>
      </c>
      <c r="E1237" s="37"/>
      <c r="F1237" s="38">
        <f t="shared" si="149"/>
        <v>0</v>
      </c>
      <c r="G1237" s="80" t="s">
        <v>1497</v>
      </c>
    </row>
    <row r="1238" spans="1:7" s="182" customFormat="1" ht="35.1" customHeight="1">
      <c r="A1238" s="165" t="s">
        <v>151</v>
      </c>
      <c r="B1238" s="164" t="s">
        <v>1239</v>
      </c>
      <c r="C1238" s="79" t="s">
        <v>251</v>
      </c>
      <c r="D1238" s="163">
        <v>8</v>
      </c>
      <c r="E1238" s="37"/>
      <c r="F1238" s="38">
        <f t="shared" si="149"/>
        <v>0</v>
      </c>
      <c r="G1238" s="80" t="s">
        <v>1498</v>
      </c>
    </row>
    <row r="1239" spans="1:7" s="182" customFormat="1" ht="35.1" customHeight="1">
      <c r="A1239" s="165" t="s">
        <v>152</v>
      </c>
      <c r="B1239" s="164" t="s">
        <v>1240</v>
      </c>
      <c r="C1239" s="79" t="s">
        <v>251</v>
      </c>
      <c r="D1239" s="163">
        <v>39</v>
      </c>
      <c r="E1239" s="37"/>
      <c r="F1239" s="38">
        <f t="shared" si="149"/>
        <v>0</v>
      </c>
      <c r="G1239" s="80" t="s">
        <v>1499</v>
      </c>
    </row>
    <row r="1240" spans="1:7" s="182" customFormat="1" ht="35.1" customHeight="1">
      <c r="A1240" s="165" t="s">
        <v>153</v>
      </c>
      <c r="B1240" s="164" t="s">
        <v>1241</v>
      </c>
      <c r="C1240" s="79" t="s">
        <v>251</v>
      </c>
      <c r="D1240" s="163">
        <v>8</v>
      </c>
      <c r="E1240" s="37"/>
      <c r="F1240" s="38">
        <f t="shared" si="149"/>
        <v>0</v>
      </c>
      <c r="G1240" s="80" t="s">
        <v>1500</v>
      </c>
    </row>
    <row r="1241" spans="1:7" s="182" customFormat="1" ht="35.1" customHeight="1">
      <c r="A1241" s="165" t="s">
        <v>154</v>
      </c>
      <c r="B1241" s="164" t="s">
        <v>1242</v>
      </c>
      <c r="C1241" s="79" t="s">
        <v>251</v>
      </c>
      <c r="D1241" s="163">
        <v>2</v>
      </c>
      <c r="E1241" s="37"/>
      <c r="F1241" s="38">
        <f t="shared" si="149"/>
        <v>0</v>
      </c>
      <c r="G1241" s="80" t="s">
        <v>1501</v>
      </c>
    </row>
    <row r="1242" spans="1:7" s="182" customFormat="1" ht="35.1" customHeight="1">
      <c r="A1242" s="165" t="s">
        <v>299</v>
      </c>
      <c r="B1242" s="164" t="s">
        <v>1243</v>
      </c>
      <c r="C1242" s="79" t="s">
        <v>251</v>
      </c>
      <c r="D1242" s="163">
        <v>8</v>
      </c>
      <c r="E1242" s="37"/>
      <c r="F1242" s="38">
        <f t="shared" si="149"/>
        <v>0</v>
      </c>
      <c r="G1242" s="80" t="s">
        <v>1502</v>
      </c>
    </row>
    <row r="1243" spans="1:7" s="182" customFormat="1" ht="35.1" customHeight="1">
      <c r="A1243" s="165" t="s">
        <v>756</v>
      </c>
      <c r="B1243" s="164" t="s">
        <v>1244</v>
      </c>
      <c r="C1243" s="79" t="s">
        <v>251</v>
      </c>
      <c r="D1243" s="163">
        <v>8</v>
      </c>
      <c r="E1243" s="37"/>
      <c r="F1243" s="38">
        <f t="shared" si="149"/>
        <v>0</v>
      </c>
      <c r="G1243" s="80" t="s">
        <v>1503</v>
      </c>
    </row>
    <row r="1244" spans="1:7" s="182" customFormat="1" ht="35.1" customHeight="1">
      <c r="A1244" s="165" t="s">
        <v>747</v>
      </c>
      <c r="B1244" s="164" t="s">
        <v>1245</v>
      </c>
      <c r="C1244" s="79" t="s">
        <v>251</v>
      </c>
      <c r="D1244" s="163">
        <v>3</v>
      </c>
      <c r="E1244" s="37"/>
      <c r="F1244" s="38">
        <f t="shared" si="149"/>
        <v>0</v>
      </c>
      <c r="G1244" s="80" t="s">
        <v>337</v>
      </c>
    </row>
    <row r="1245" spans="1:7" s="182" customFormat="1" ht="35.1" customHeight="1">
      <c r="A1245" s="165" t="s">
        <v>748</v>
      </c>
      <c r="B1245" s="164" t="s">
        <v>1246</v>
      </c>
      <c r="C1245" s="79"/>
      <c r="D1245" s="163"/>
      <c r="E1245" s="37"/>
      <c r="F1245" s="39"/>
      <c r="G1245" s="80"/>
    </row>
    <row r="1246" spans="1:7" s="182" customFormat="1" ht="35.1" customHeight="1">
      <c r="A1246" s="165" t="s">
        <v>246</v>
      </c>
      <c r="B1246" s="178" t="s">
        <v>1247</v>
      </c>
      <c r="C1246" s="79" t="s">
        <v>237</v>
      </c>
      <c r="D1246" s="163">
        <v>1</v>
      </c>
      <c r="E1246" s="37"/>
      <c r="F1246" s="38">
        <f t="shared" si="149"/>
        <v>0</v>
      </c>
      <c r="G1246" s="80"/>
    </row>
    <row r="1247" spans="1:7" s="182" customFormat="1" ht="35.1" customHeight="1">
      <c r="A1247" s="165" t="s">
        <v>150</v>
      </c>
      <c r="B1247" s="164" t="s">
        <v>1248</v>
      </c>
      <c r="C1247" s="79" t="s">
        <v>256</v>
      </c>
      <c r="D1247" s="163">
        <v>8</v>
      </c>
      <c r="E1247" s="37"/>
      <c r="F1247" s="38">
        <f t="shared" si="149"/>
        <v>0</v>
      </c>
      <c r="G1247" s="80"/>
    </row>
    <row r="1248" spans="1:7" s="182" customFormat="1" ht="35.1" customHeight="1">
      <c r="A1248" s="165" t="s">
        <v>151</v>
      </c>
      <c r="B1248" s="164" t="s">
        <v>1249</v>
      </c>
      <c r="C1248" s="79" t="s">
        <v>203</v>
      </c>
      <c r="D1248" s="163">
        <v>8</v>
      </c>
      <c r="E1248" s="37"/>
      <c r="F1248" s="38">
        <f t="shared" si="149"/>
        <v>0</v>
      </c>
      <c r="G1248" s="80"/>
    </row>
    <row r="1249" spans="1:7" s="182" customFormat="1" ht="35.1" customHeight="1">
      <c r="A1249" s="165" t="s">
        <v>238</v>
      </c>
      <c r="B1249" s="164" t="s">
        <v>1250</v>
      </c>
      <c r="C1249" s="79"/>
      <c r="D1249" s="163"/>
      <c r="E1249" s="37"/>
      <c r="F1249" s="39"/>
      <c r="G1249" s="80" t="s">
        <v>1504</v>
      </c>
    </row>
    <row r="1250" spans="1:7" s="182" customFormat="1" ht="35.1" customHeight="1">
      <c r="A1250" s="165" t="s">
        <v>201</v>
      </c>
      <c r="B1250" s="164" t="s">
        <v>1251</v>
      </c>
      <c r="C1250" s="79" t="s">
        <v>203</v>
      </c>
      <c r="D1250" s="163">
        <v>1</v>
      </c>
      <c r="E1250" s="37"/>
      <c r="F1250" s="38">
        <f t="shared" si="149"/>
        <v>0</v>
      </c>
      <c r="G1250" s="80"/>
    </row>
    <row r="1251" spans="1:7" s="182" customFormat="1" ht="35.1" customHeight="1">
      <c r="A1251" s="165" t="s">
        <v>226</v>
      </c>
      <c r="B1251" s="164" t="s">
        <v>1252</v>
      </c>
      <c r="C1251" s="79"/>
      <c r="D1251" s="163"/>
      <c r="E1251" s="37"/>
      <c r="F1251" s="39"/>
      <c r="G1251" s="80"/>
    </row>
    <row r="1252" spans="1:7" s="182" customFormat="1" ht="35.1" customHeight="1">
      <c r="A1252" s="165" t="s">
        <v>201</v>
      </c>
      <c r="B1252" s="164" t="s">
        <v>1253</v>
      </c>
      <c r="C1252" s="79" t="s">
        <v>203</v>
      </c>
      <c r="D1252" s="163">
        <v>2</v>
      </c>
      <c r="E1252" s="37"/>
      <c r="F1252" s="38">
        <f t="shared" si="149"/>
        <v>0</v>
      </c>
      <c r="G1252" s="80"/>
    </row>
    <row r="1253" spans="1:7" s="182" customFormat="1" ht="35.1" customHeight="1">
      <c r="A1253" s="165" t="s">
        <v>64</v>
      </c>
      <c r="B1253" s="164" t="s">
        <v>1254</v>
      </c>
      <c r="C1253" s="79"/>
      <c r="D1253" s="163"/>
      <c r="E1253" s="37"/>
      <c r="F1253" s="39"/>
      <c r="G1253" s="80" t="s">
        <v>338</v>
      </c>
    </row>
    <row r="1254" spans="1:7" s="182" customFormat="1" ht="35.1" customHeight="1">
      <c r="A1254" s="165" t="s">
        <v>201</v>
      </c>
      <c r="B1254" s="164" t="s">
        <v>1255</v>
      </c>
      <c r="C1254" s="79" t="s">
        <v>203</v>
      </c>
      <c r="D1254" s="163">
        <v>2</v>
      </c>
      <c r="E1254" s="37"/>
      <c r="F1254" s="38">
        <f t="shared" si="149"/>
        <v>0</v>
      </c>
      <c r="G1254" s="80"/>
    </row>
    <row r="1255" spans="1:7" s="182" customFormat="1" ht="35.1" customHeight="1">
      <c r="A1255" s="165" t="s">
        <v>132</v>
      </c>
      <c r="B1255" s="164" t="s">
        <v>1251</v>
      </c>
      <c r="C1255" s="79" t="s">
        <v>203</v>
      </c>
      <c r="D1255" s="163">
        <v>13</v>
      </c>
      <c r="E1255" s="37"/>
      <c r="F1255" s="38">
        <f t="shared" si="149"/>
        <v>0</v>
      </c>
      <c r="G1255" s="80"/>
    </row>
    <row r="1256" spans="1:7" s="182" customFormat="1" ht="35.1" customHeight="1">
      <c r="A1256" s="165" t="s">
        <v>133</v>
      </c>
      <c r="B1256" s="164" t="s">
        <v>1256</v>
      </c>
      <c r="C1256" s="79" t="s">
        <v>203</v>
      </c>
      <c r="D1256" s="163">
        <v>1</v>
      </c>
      <c r="E1256" s="37"/>
      <c r="F1256" s="38">
        <f t="shared" si="149"/>
        <v>0</v>
      </c>
      <c r="G1256" s="80"/>
    </row>
    <row r="1257" spans="1:7" s="182" customFormat="1" ht="35.1" customHeight="1">
      <c r="A1257" s="165" t="s">
        <v>134</v>
      </c>
      <c r="B1257" s="164" t="s">
        <v>1253</v>
      </c>
      <c r="C1257" s="79" t="s">
        <v>203</v>
      </c>
      <c r="D1257" s="163">
        <v>1</v>
      </c>
      <c r="E1257" s="37"/>
      <c r="F1257" s="38">
        <f t="shared" si="149"/>
        <v>0</v>
      </c>
      <c r="G1257" s="80"/>
    </row>
    <row r="1258" spans="1:7" s="182" customFormat="1" ht="35.1" customHeight="1">
      <c r="A1258" s="165" t="s">
        <v>135</v>
      </c>
      <c r="B1258" s="164" t="s">
        <v>1257</v>
      </c>
      <c r="C1258" s="79" t="s">
        <v>203</v>
      </c>
      <c r="D1258" s="163">
        <v>1</v>
      </c>
      <c r="E1258" s="37"/>
      <c r="F1258" s="38">
        <f t="shared" si="149"/>
        <v>0</v>
      </c>
      <c r="G1258" s="80"/>
    </row>
    <row r="1259" spans="1:7" s="182" customFormat="1" ht="35.1" customHeight="1">
      <c r="A1259" s="165" t="s">
        <v>239</v>
      </c>
      <c r="B1259" s="164" t="s">
        <v>1258</v>
      </c>
      <c r="C1259" s="79"/>
      <c r="D1259" s="163"/>
      <c r="E1259" s="37"/>
      <c r="F1259" s="39"/>
      <c r="G1259" s="80" t="s">
        <v>338</v>
      </c>
    </row>
    <row r="1260" spans="1:7" s="182" customFormat="1" ht="35.1" customHeight="1">
      <c r="A1260" s="165" t="s">
        <v>201</v>
      </c>
      <c r="B1260" s="164" t="s">
        <v>1259</v>
      </c>
      <c r="C1260" s="79" t="s">
        <v>203</v>
      </c>
      <c r="D1260" s="163">
        <v>1</v>
      </c>
      <c r="E1260" s="37"/>
      <c r="F1260" s="38">
        <f t="shared" si="149"/>
        <v>0</v>
      </c>
      <c r="G1260" s="80"/>
    </row>
    <row r="1261" spans="1:7" s="182" customFormat="1" ht="35.1" customHeight="1">
      <c r="A1261" s="165" t="s">
        <v>68</v>
      </c>
      <c r="B1261" s="164" t="s">
        <v>1260</v>
      </c>
      <c r="C1261" s="79"/>
      <c r="D1261" s="163"/>
      <c r="E1261" s="37"/>
      <c r="F1261" s="39"/>
      <c r="G1261" s="80" t="s">
        <v>338</v>
      </c>
    </row>
    <row r="1262" spans="1:7" s="182" customFormat="1" ht="35.1" customHeight="1">
      <c r="A1262" s="165" t="s">
        <v>201</v>
      </c>
      <c r="B1262" s="164" t="s">
        <v>1251</v>
      </c>
      <c r="C1262" s="79" t="s">
        <v>203</v>
      </c>
      <c r="D1262" s="163">
        <v>10</v>
      </c>
      <c r="E1262" s="37"/>
      <c r="F1262" s="38">
        <f t="shared" si="149"/>
        <v>0</v>
      </c>
      <c r="G1262" s="80"/>
    </row>
    <row r="1263" spans="1:7" s="182" customFormat="1" ht="35.1" customHeight="1">
      <c r="A1263" s="165" t="s">
        <v>240</v>
      </c>
      <c r="B1263" s="164" t="s">
        <v>1261</v>
      </c>
      <c r="C1263" s="79" t="s">
        <v>257</v>
      </c>
      <c r="D1263" s="163">
        <v>8</v>
      </c>
      <c r="E1263" s="37"/>
      <c r="F1263" s="38">
        <f t="shared" si="149"/>
        <v>0</v>
      </c>
      <c r="G1263" s="80"/>
    </row>
    <row r="1264" spans="1:7" s="182" customFormat="1" ht="35.1" customHeight="1">
      <c r="A1264" s="165" t="s">
        <v>241</v>
      </c>
      <c r="B1264" s="164" t="s">
        <v>1262</v>
      </c>
      <c r="C1264" s="79" t="s">
        <v>203</v>
      </c>
      <c r="D1264" s="163">
        <v>2</v>
      </c>
      <c r="E1264" s="37"/>
      <c r="F1264" s="38">
        <f t="shared" si="149"/>
        <v>0</v>
      </c>
      <c r="G1264" s="80" t="s">
        <v>338</v>
      </c>
    </row>
    <row r="1265" spans="1:7" s="182" customFormat="1" ht="35.1" customHeight="1">
      <c r="A1265" s="165" t="s">
        <v>242</v>
      </c>
      <c r="B1265" s="164" t="s">
        <v>1263</v>
      </c>
      <c r="C1265" s="79"/>
      <c r="D1265" s="163"/>
      <c r="E1265" s="37"/>
      <c r="F1265" s="39"/>
      <c r="G1265" s="80" t="s">
        <v>338</v>
      </c>
    </row>
    <row r="1266" spans="1:7" s="182" customFormat="1" ht="35.1" customHeight="1">
      <c r="A1266" s="165" t="s">
        <v>201</v>
      </c>
      <c r="B1266" s="164" t="s">
        <v>1251</v>
      </c>
      <c r="C1266" s="79" t="s">
        <v>203</v>
      </c>
      <c r="D1266" s="163">
        <v>2</v>
      </c>
      <c r="E1266" s="37"/>
      <c r="F1266" s="38">
        <f t="shared" si="149"/>
        <v>0</v>
      </c>
      <c r="G1266" s="80"/>
    </row>
    <row r="1267" spans="1:7" s="182" customFormat="1" ht="35.1" customHeight="1">
      <c r="A1267" s="165" t="s">
        <v>132</v>
      </c>
      <c r="B1267" s="164" t="s">
        <v>1253</v>
      </c>
      <c r="C1267" s="79" t="s">
        <v>203</v>
      </c>
      <c r="D1267" s="163">
        <v>1</v>
      </c>
      <c r="E1267" s="37"/>
      <c r="F1267" s="38">
        <f t="shared" si="149"/>
        <v>0</v>
      </c>
      <c r="G1267" s="80"/>
    </row>
    <row r="1268" spans="1:7" s="182" customFormat="1" ht="35.1" customHeight="1">
      <c r="A1268" s="165" t="s">
        <v>133</v>
      </c>
      <c r="B1268" s="164" t="s">
        <v>1257</v>
      </c>
      <c r="C1268" s="79" t="s">
        <v>203</v>
      </c>
      <c r="D1268" s="163">
        <v>1</v>
      </c>
      <c r="E1268" s="37"/>
      <c r="F1268" s="38">
        <f t="shared" si="149"/>
        <v>0</v>
      </c>
      <c r="G1268" s="80"/>
    </row>
    <row r="1269" spans="1:7" s="182" customFormat="1" ht="35.1" customHeight="1">
      <c r="A1269" s="165" t="s">
        <v>258</v>
      </c>
      <c r="B1269" s="164" t="s">
        <v>1264</v>
      </c>
      <c r="C1269" s="79"/>
      <c r="D1269" s="163"/>
      <c r="E1269" s="37"/>
      <c r="F1269" s="39"/>
      <c r="G1269" s="80" t="s">
        <v>338</v>
      </c>
    </row>
    <row r="1270" spans="1:7" s="182" customFormat="1" ht="35.1" customHeight="1">
      <c r="A1270" s="165" t="s">
        <v>201</v>
      </c>
      <c r="B1270" s="164" t="s">
        <v>1265</v>
      </c>
      <c r="C1270" s="79" t="s">
        <v>203</v>
      </c>
      <c r="D1270" s="163">
        <v>1</v>
      </c>
      <c r="E1270" s="37"/>
      <c r="F1270" s="38">
        <f t="shared" si="149"/>
        <v>0</v>
      </c>
      <c r="G1270" s="80"/>
    </row>
    <row r="1271" spans="1:7" s="182" customFormat="1" ht="35.1" customHeight="1">
      <c r="A1271" s="165" t="s">
        <v>132</v>
      </c>
      <c r="B1271" s="164" t="s">
        <v>1266</v>
      </c>
      <c r="C1271" s="79" t="s">
        <v>203</v>
      </c>
      <c r="D1271" s="163">
        <v>10</v>
      </c>
      <c r="E1271" s="37"/>
      <c r="F1271" s="38">
        <f t="shared" si="149"/>
        <v>0</v>
      </c>
      <c r="G1271" s="80"/>
    </row>
    <row r="1272" spans="1:7" s="182" customFormat="1" ht="35.1" customHeight="1">
      <c r="A1272" s="165" t="s">
        <v>259</v>
      </c>
      <c r="B1272" s="164" t="s">
        <v>1267</v>
      </c>
      <c r="C1272" s="79"/>
      <c r="D1272" s="163"/>
      <c r="E1272" s="37"/>
      <c r="F1272" s="39"/>
      <c r="G1272" s="80" t="s">
        <v>338</v>
      </c>
    </row>
    <row r="1273" spans="1:7" s="182" customFormat="1" ht="35.1" customHeight="1">
      <c r="A1273" s="165" t="s">
        <v>201</v>
      </c>
      <c r="B1273" s="164" t="s">
        <v>1268</v>
      </c>
      <c r="C1273" s="79" t="s">
        <v>203</v>
      </c>
      <c r="D1273" s="163">
        <v>1</v>
      </c>
      <c r="E1273" s="37"/>
      <c r="F1273" s="38">
        <f t="shared" si="149"/>
        <v>0</v>
      </c>
      <c r="G1273" s="80"/>
    </row>
    <row r="1274" spans="1:7" s="182" customFormat="1" ht="35.1" customHeight="1">
      <c r="A1274" s="165" t="s">
        <v>260</v>
      </c>
      <c r="B1274" s="164" t="s">
        <v>1269</v>
      </c>
      <c r="C1274" s="79"/>
      <c r="D1274" s="163"/>
      <c r="E1274" s="37"/>
      <c r="F1274" s="39"/>
      <c r="G1274" s="80" t="s">
        <v>339</v>
      </c>
    </row>
    <row r="1275" spans="1:7" s="182" customFormat="1" ht="35.1" customHeight="1">
      <c r="A1275" s="165" t="s">
        <v>201</v>
      </c>
      <c r="B1275" s="164" t="s">
        <v>1270</v>
      </c>
      <c r="C1275" s="79" t="s">
        <v>245</v>
      </c>
      <c r="D1275" s="163">
        <v>60</v>
      </c>
      <c r="E1275" s="37"/>
      <c r="F1275" s="38">
        <f t="shared" si="149"/>
        <v>0</v>
      </c>
      <c r="G1275" s="80"/>
    </row>
    <row r="1276" spans="1:7" s="182" customFormat="1" ht="35.1" customHeight="1">
      <c r="A1276" s="165" t="s">
        <v>132</v>
      </c>
      <c r="B1276" s="164" t="s">
        <v>1271</v>
      </c>
      <c r="C1276" s="79" t="s">
        <v>245</v>
      </c>
      <c r="D1276" s="163">
        <v>168</v>
      </c>
      <c r="E1276" s="37"/>
      <c r="F1276" s="38">
        <f t="shared" si="149"/>
        <v>0</v>
      </c>
      <c r="G1276" s="80"/>
    </row>
    <row r="1277" spans="1:7" s="182" customFormat="1" ht="35.1" customHeight="1">
      <c r="A1277" s="165" t="s">
        <v>133</v>
      </c>
      <c r="B1277" s="164" t="s">
        <v>1272</v>
      </c>
      <c r="C1277" s="79" t="s">
        <v>237</v>
      </c>
      <c r="D1277" s="163">
        <v>1</v>
      </c>
      <c r="E1277" s="37"/>
      <c r="F1277" s="38">
        <f t="shared" si="149"/>
        <v>0</v>
      </c>
      <c r="G1277" s="80"/>
    </row>
    <row r="1278" spans="1:7" s="182" customFormat="1" ht="35.1" customHeight="1">
      <c r="A1278" s="165" t="s">
        <v>134</v>
      </c>
      <c r="B1278" s="164" t="s">
        <v>1273</v>
      </c>
      <c r="C1278" s="79" t="s">
        <v>237</v>
      </c>
      <c r="D1278" s="163">
        <v>1</v>
      </c>
      <c r="E1278" s="37"/>
      <c r="F1278" s="38">
        <f t="shared" si="149"/>
        <v>0</v>
      </c>
      <c r="G1278" s="80"/>
    </row>
    <row r="1279" spans="1:7" s="182" customFormat="1" ht="35.1" customHeight="1">
      <c r="A1279" s="165" t="s">
        <v>261</v>
      </c>
      <c r="B1279" s="164" t="s">
        <v>1274</v>
      </c>
      <c r="C1279" s="79"/>
      <c r="D1279" s="163"/>
      <c r="E1279" s="37"/>
      <c r="F1279" s="39"/>
      <c r="G1279" s="80" t="s">
        <v>340</v>
      </c>
    </row>
    <row r="1280" spans="1:7" s="182" customFormat="1" ht="35.1" customHeight="1">
      <c r="A1280" s="165" t="s">
        <v>201</v>
      </c>
      <c r="B1280" s="164" t="s">
        <v>1275</v>
      </c>
      <c r="C1280" s="79" t="s">
        <v>245</v>
      </c>
      <c r="D1280" s="163">
        <v>45</v>
      </c>
      <c r="E1280" s="37"/>
      <c r="F1280" s="38">
        <f t="shared" si="149"/>
        <v>0</v>
      </c>
      <c r="G1280" s="80"/>
    </row>
    <row r="1281" spans="1:7" s="182" customFormat="1" ht="35.1" customHeight="1">
      <c r="A1281" s="165" t="s">
        <v>132</v>
      </c>
      <c r="B1281" s="164" t="s">
        <v>1276</v>
      </c>
      <c r="C1281" s="79" t="s">
        <v>245</v>
      </c>
      <c r="D1281" s="163">
        <v>160</v>
      </c>
      <c r="E1281" s="37"/>
      <c r="F1281" s="38">
        <f t="shared" si="149"/>
        <v>0</v>
      </c>
      <c r="G1281" s="80"/>
    </row>
    <row r="1282" spans="1:7" s="182" customFormat="1" ht="35.1" customHeight="1">
      <c r="A1282" s="165" t="s">
        <v>133</v>
      </c>
      <c r="B1282" s="164" t="s">
        <v>1266</v>
      </c>
      <c r="C1282" s="79" t="s">
        <v>245</v>
      </c>
      <c r="D1282" s="163">
        <v>210</v>
      </c>
      <c r="E1282" s="37"/>
      <c r="F1282" s="38">
        <f t="shared" si="149"/>
        <v>0</v>
      </c>
      <c r="G1282" s="80"/>
    </row>
    <row r="1283" spans="1:7" s="182" customFormat="1" ht="35.1" customHeight="1">
      <c r="A1283" s="165" t="s">
        <v>134</v>
      </c>
      <c r="B1283" s="164" t="s">
        <v>1277</v>
      </c>
      <c r="C1283" s="79" t="s">
        <v>245</v>
      </c>
      <c r="D1283" s="163">
        <v>85</v>
      </c>
      <c r="E1283" s="37"/>
      <c r="F1283" s="38">
        <f t="shared" si="149"/>
        <v>0</v>
      </c>
      <c r="G1283" s="80"/>
    </row>
    <row r="1284" spans="1:7" s="182" customFormat="1" ht="35.1" customHeight="1">
      <c r="A1284" s="165" t="s">
        <v>135</v>
      </c>
      <c r="B1284" s="164" t="s">
        <v>1278</v>
      </c>
      <c r="C1284" s="79" t="s">
        <v>245</v>
      </c>
      <c r="D1284" s="163">
        <v>10</v>
      </c>
      <c r="E1284" s="37"/>
      <c r="F1284" s="38">
        <f t="shared" si="149"/>
        <v>0</v>
      </c>
      <c r="G1284" s="80"/>
    </row>
    <row r="1285" spans="1:7" s="182" customFormat="1" ht="35.1" customHeight="1">
      <c r="A1285" s="165" t="s">
        <v>136</v>
      </c>
      <c r="B1285" s="164" t="s">
        <v>1268</v>
      </c>
      <c r="C1285" s="79" t="s">
        <v>245</v>
      </c>
      <c r="D1285" s="163">
        <v>10</v>
      </c>
      <c r="E1285" s="37"/>
      <c r="F1285" s="38">
        <f t="shared" si="149"/>
        <v>0</v>
      </c>
      <c r="G1285" s="80"/>
    </row>
    <row r="1286" spans="1:7" s="182" customFormat="1" ht="35.1" customHeight="1">
      <c r="A1286" s="165" t="s">
        <v>137</v>
      </c>
      <c r="B1286" s="164" t="s">
        <v>1001</v>
      </c>
      <c r="C1286" s="79" t="s">
        <v>237</v>
      </c>
      <c r="D1286" s="163">
        <v>1</v>
      </c>
      <c r="E1286" s="37"/>
      <c r="F1286" s="38">
        <f t="shared" ref="F1286:F1296" si="150">ROUND(E1286*D1286,2)</f>
        <v>0</v>
      </c>
      <c r="G1286" s="80"/>
    </row>
    <row r="1287" spans="1:7" s="182" customFormat="1" ht="35.1" customHeight="1">
      <c r="A1287" s="165" t="s">
        <v>138</v>
      </c>
      <c r="B1287" s="164" t="s">
        <v>1279</v>
      </c>
      <c r="C1287" s="79" t="s">
        <v>262</v>
      </c>
      <c r="D1287" s="163">
        <v>3</v>
      </c>
      <c r="E1287" s="37"/>
      <c r="F1287" s="38">
        <f t="shared" si="150"/>
        <v>0</v>
      </c>
      <c r="G1287" s="80"/>
    </row>
    <row r="1288" spans="1:7" s="182" customFormat="1" ht="35.1" customHeight="1">
      <c r="A1288" s="165" t="s">
        <v>139</v>
      </c>
      <c r="B1288" s="164" t="s">
        <v>1280</v>
      </c>
      <c r="C1288" s="79" t="s">
        <v>263</v>
      </c>
      <c r="D1288" s="163">
        <v>1</v>
      </c>
      <c r="E1288" s="37"/>
      <c r="F1288" s="38">
        <f t="shared" si="150"/>
        <v>0</v>
      </c>
      <c r="G1288" s="80" t="s">
        <v>341</v>
      </c>
    </row>
    <row r="1289" spans="1:7" s="182" customFormat="1" ht="35.1" customHeight="1">
      <c r="A1289" s="165" t="s">
        <v>264</v>
      </c>
      <c r="B1289" s="164" t="s">
        <v>1281</v>
      </c>
      <c r="C1289" s="79"/>
      <c r="D1289" s="163"/>
      <c r="E1289" s="37"/>
      <c r="F1289" s="39"/>
      <c r="G1289" s="80"/>
    </row>
    <row r="1290" spans="1:7" s="182" customFormat="1" ht="35.1" customHeight="1">
      <c r="A1290" s="165" t="s">
        <v>201</v>
      </c>
      <c r="B1290" s="164" t="s">
        <v>1282</v>
      </c>
      <c r="C1290" s="79" t="s">
        <v>265</v>
      </c>
      <c r="D1290" s="163">
        <v>2</v>
      </c>
      <c r="E1290" s="37"/>
      <c r="F1290" s="38">
        <f t="shared" si="150"/>
        <v>0</v>
      </c>
      <c r="G1290" s="84" t="s">
        <v>342</v>
      </c>
    </row>
    <row r="1291" spans="1:7" s="182" customFormat="1" ht="35.1" customHeight="1">
      <c r="A1291" s="165" t="s">
        <v>244</v>
      </c>
      <c r="B1291" s="164" t="s">
        <v>1283</v>
      </c>
      <c r="C1291" s="79" t="s">
        <v>203</v>
      </c>
      <c r="D1291" s="163">
        <v>2</v>
      </c>
      <c r="E1291" s="37"/>
      <c r="F1291" s="38">
        <f t="shared" si="150"/>
        <v>0</v>
      </c>
      <c r="G1291" s="80" t="s">
        <v>338</v>
      </c>
    </row>
    <row r="1292" spans="1:7" s="182" customFormat="1" ht="35.1" customHeight="1">
      <c r="A1292" s="165" t="s">
        <v>83</v>
      </c>
      <c r="B1292" s="164" t="s">
        <v>1284</v>
      </c>
      <c r="C1292" s="79" t="s">
        <v>203</v>
      </c>
      <c r="D1292" s="163">
        <v>2</v>
      </c>
      <c r="E1292" s="37"/>
      <c r="F1292" s="38">
        <f t="shared" si="150"/>
        <v>0</v>
      </c>
      <c r="G1292" s="80" t="s">
        <v>343</v>
      </c>
    </row>
    <row r="1293" spans="1:7" s="182" customFormat="1" ht="35.1" customHeight="1">
      <c r="A1293" s="165" t="s">
        <v>84</v>
      </c>
      <c r="B1293" s="164" t="s">
        <v>1285</v>
      </c>
      <c r="C1293" s="79" t="s">
        <v>203</v>
      </c>
      <c r="D1293" s="163">
        <v>2</v>
      </c>
      <c r="E1293" s="37"/>
      <c r="F1293" s="38">
        <f t="shared" si="150"/>
        <v>0</v>
      </c>
      <c r="G1293" s="80"/>
    </row>
    <row r="1294" spans="1:7" s="182" customFormat="1" ht="35.1" customHeight="1">
      <c r="A1294" s="165" t="s">
        <v>85</v>
      </c>
      <c r="B1294" s="164" t="s">
        <v>1286</v>
      </c>
      <c r="C1294" s="79" t="s">
        <v>203</v>
      </c>
      <c r="D1294" s="163">
        <v>2</v>
      </c>
      <c r="E1294" s="37"/>
      <c r="F1294" s="38">
        <f t="shared" si="150"/>
        <v>0</v>
      </c>
      <c r="G1294" s="80" t="s">
        <v>338</v>
      </c>
    </row>
    <row r="1295" spans="1:7" s="182" customFormat="1" ht="35.1" customHeight="1">
      <c r="A1295" s="165" t="s">
        <v>86</v>
      </c>
      <c r="B1295" s="164" t="s">
        <v>1287</v>
      </c>
      <c r="C1295" s="79" t="s">
        <v>204</v>
      </c>
      <c r="D1295" s="163">
        <v>1</v>
      </c>
      <c r="E1295" s="37"/>
      <c r="F1295" s="38">
        <f t="shared" si="150"/>
        <v>0</v>
      </c>
      <c r="G1295" s="80"/>
    </row>
    <row r="1296" spans="1:7" s="182" customFormat="1" ht="35.1" customHeight="1">
      <c r="A1296" s="165" t="s">
        <v>205</v>
      </c>
      <c r="B1296" s="164" t="s">
        <v>1288</v>
      </c>
      <c r="C1296" s="79" t="s">
        <v>228</v>
      </c>
      <c r="D1296" s="163">
        <v>6</v>
      </c>
      <c r="E1296" s="37"/>
      <c r="F1296" s="38">
        <f t="shared" si="150"/>
        <v>0</v>
      </c>
      <c r="G1296" s="80" t="s">
        <v>342</v>
      </c>
    </row>
    <row r="1297" spans="1:7" s="182" customFormat="1" ht="35.1" customHeight="1">
      <c r="A1297" s="165" t="s">
        <v>266</v>
      </c>
      <c r="B1297" s="164" t="s">
        <v>1289</v>
      </c>
      <c r="C1297" s="79"/>
      <c r="D1297" s="163"/>
      <c r="E1297" s="37"/>
      <c r="F1297" s="39"/>
      <c r="G1297" s="80"/>
    </row>
    <row r="1298" spans="1:7" s="182" customFormat="1" ht="35.1" customHeight="1">
      <c r="A1298" s="165" t="s">
        <v>201</v>
      </c>
      <c r="B1298" s="164" t="s">
        <v>1290</v>
      </c>
      <c r="C1298" s="79"/>
      <c r="D1298" s="163"/>
      <c r="E1298" s="37"/>
      <c r="F1298" s="39"/>
      <c r="G1298" s="80"/>
    </row>
    <row r="1299" spans="1:7" s="182" customFormat="1" ht="35.1" customHeight="1">
      <c r="A1299" s="165" t="s">
        <v>206</v>
      </c>
      <c r="B1299" s="164" t="s">
        <v>1291</v>
      </c>
      <c r="C1299" s="79" t="s">
        <v>204</v>
      </c>
      <c r="D1299" s="163">
        <v>1</v>
      </c>
      <c r="E1299" s="37"/>
      <c r="F1299" s="38">
        <f t="shared" ref="F1299:F1310" si="151">ROUND(E1299*D1299,2)</f>
        <v>0</v>
      </c>
      <c r="G1299" s="80"/>
    </row>
    <row r="1300" spans="1:7" s="182" customFormat="1" ht="35.1" customHeight="1">
      <c r="A1300" s="165" t="s">
        <v>83</v>
      </c>
      <c r="B1300" s="164" t="s">
        <v>1292</v>
      </c>
      <c r="C1300" s="79" t="s">
        <v>204</v>
      </c>
      <c r="D1300" s="163">
        <v>1</v>
      </c>
      <c r="E1300" s="37"/>
      <c r="F1300" s="38">
        <f t="shared" si="151"/>
        <v>0</v>
      </c>
      <c r="G1300" s="80" t="s">
        <v>344</v>
      </c>
    </row>
    <row r="1301" spans="1:7" s="182" customFormat="1" ht="35.1" customHeight="1">
      <c r="A1301" s="165" t="s">
        <v>84</v>
      </c>
      <c r="B1301" s="164" t="s">
        <v>1293</v>
      </c>
      <c r="C1301" s="79" t="s">
        <v>204</v>
      </c>
      <c r="D1301" s="163">
        <v>1</v>
      </c>
      <c r="E1301" s="37"/>
      <c r="F1301" s="38">
        <f t="shared" si="151"/>
        <v>0</v>
      </c>
      <c r="G1301" s="80" t="s">
        <v>344</v>
      </c>
    </row>
    <row r="1302" spans="1:7" s="182" customFormat="1" ht="35.1" customHeight="1">
      <c r="A1302" s="165" t="s">
        <v>85</v>
      </c>
      <c r="B1302" s="164" t="s">
        <v>1294</v>
      </c>
      <c r="C1302" s="79" t="s">
        <v>204</v>
      </c>
      <c r="D1302" s="163">
        <v>1</v>
      </c>
      <c r="E1302" s="37"/>
      <c r="F1302" s="38">
        <f t="shared" si="151"/>
        <v>0</v>
      </c>
      <c r="G1302" s="80"/>
    </row>
    <row r="1303" spans="1:7" s="182" customFormat="1" ht="35.1" customHeight="1">
      <c r="A1303" s="165" t="s">
        <v>267</v>
      </c>
      <c r="B1303" s="164" t="s">
        <v>1295</v>
      </c>
      <c r="C1303" s="79" t="s">
        <v>207</v>
      </c>
      <c r="D1303" s="163">
        <v>2</v>
      </c>
      <c r="E1303" s="37"/>
      <c r="F1303" s="38">
        <f t="shared" si="151"/>
        <v>0</v>
      </c>
      <c r="G1303" s="80"/>
    </row>
    <row r="1304" spans="1:7" s="182" customFormat="1" ht="35.1" customHeight="1">
      <c r="A1304" s="165" t="s">
        <v>268</v>
      </c>
      <c r="B1304" s="164" t="s">
        <v>1296</v>
      </c>
      <c r="C1304" s="79"/>
      <c r="D1304" s="163"/>
      <c r="E1304" s="37"/>
      <c r="F1304" s="39"/>
      <c r="G1304" s="80"/>
    </row>
    <row r="1305" spans="1:7" s="182" customFormat="1" ht="35.1" customHeight="1">
      <c r="A1305" s="165" t="s">
        <v>201</v>
      </c>
      <c r="B1305" s="164" t="s">
        <v>1297</v>
      </c>
      <c r="C1305" s="79" t="s">
        <v>204</v>
      </c>
      <c r="D1305" s="163">
        <v>1</v>
      </c>
      <c r="E1305" s="37"/>
      <c r="F1305" s="38">
        <f t="shared" si="151"/>
        <v>0</v>
      </c>
      <c r="G1305" s="80"/>
    </row>
    <row r="1306" spans="1:7" s="182" customFormat="1" ht="35.1" customHeight="1">
      <c r="A1306" s="165" t="s">
        <v>132</v>
      </c>
      <c r="B1306" s="164" t="s">
        <v>1298</v>
      </c>
      <c r="C1306" s="79" t="s">
        <v>204</v>
      </c>
      <c r="D1306" s="163">
        <v>1</v>
      </c>
      <c r="E1306" s="37"/>
      <c r="F1306" s="38">
        <f t="shared" si="151"/>
        <v>0</v>
      </c>
      <c r="G1306" s="80"/>
    </row>
    <row r="1307" spans="1:7" s="182" customFormat="1" ht="35.1" customHeight="1">
      <c r="A1307" s="165" t="s">
        <v>269</v>
      </c>
      <c r="B1307" s="164" t="s">
        <v>1299</v>
      </c>
      <c r="C1307" s="79" t="s">
        <v>204</v>
      </c>
      <c r="D1307" s="163">
        <v>1</v>
      </c>
      <c r="E1307" s="37"/>
      <c r="F1307" s="38">
        <f t="shared" si="151"/>
        <v>0</v>
      </c>
      <c r="G1307" s="80"/>
    </row>
    <row r="1308" spans="1:7" s="182" customFormat="1" ht="35.1" customHeight="1">
      <c r="A1308" s="165" t="s">
        <v>270</v>
      </c>
      <c r="B1308" s="164" t="s">
        <v>1300</v>
      </c>
      <c r="C1308" s="79" t="s">
        <v>204</v>
      </c>
      <c r="D1308" s="163">
        <v>1</v>
      </c>
      <c r="E1308" s="37"/>
      <c r="F1308" s="38">
        <f t="shared" si="151"/>
        <v>0</v>
      </c>
      <c r="G1308" s="80"/>
    </row>
    <row r="1309" spans="1:7" s="182" customFormat="1" ht="35.1" customHeight="1">
      <c r="A1309" s="165" t="s">
        <v>271</v>
      </c>
      <c r="B1309" s="164" t="s">
        <v>1301</v>
      </c>
      <c r="C1309" s="79" t="s">
        <v>204</v>
      </c>
      <c r="D1309" s="163">
        <v>1</v>
      </c>
      <c r="E1309" s="37"/>
      <c r="F1309" s="38">
        <f t="shared" si="151"/>
        <v>0</v>
      </c>
      <c r="G1309" s="80"/>
    </row>
    <row r="1310" spans="1:7" s="182" customFormat="1" ht="35.1" customHeight="1">
      <c r="A1310" s="165" t="s">
        <v>272</v>
      </c>
      <c r="B1310" s="164" t="s">
        <v>1032</v>
      </c>
      <c r="C1310" s="79" t="s">
        <v>204</v>
      </c>
      <c r="D1310" s="163">
        <v>1</v>
      </c>
      <c r="E1310" s="37"/>
      <c r="F1310" s="38">
        <f t="shared" si="151"/>
        <v>0</v>
      </c>
      <c r="G1310" s="80"/>
    </row>
    <row r="1311" spans="1:7" s="182" customFormat="1" ht="35.1" customHeight="1">
      <c r="A1311" s="168"/>
      <c r="B1311" s="169" t="s">
        <v>1302</v>
      </c>
      <c r="C1311" s="171"/>
      <c r="D1311" s="172"/>
      <c r="E1311" s="37"/>
      <c r="F1311" s="40">
        <f>SUM(F1222:F1310)</f>
        <v>0</v>
      </c>
      <c r="G1311" s="81"/>
    </row>
    <row r="1312" spans="1:7" s="182" customFormat="1" ht="35.1" customHeight="1">
      <c r="A1312" s="165"/>
      <c r="B1312" s="164"/>
      <c r="C1312" s="79"/>
      <c r="D1312" s="163"/>
      <c r="E1312" s="37"/>
      <c r="F1312" s="39"/>
      <c r="G1312" s="80"/>
    </row>
    <row r="1313" spans="1:7" s="182" customFormat="1" ht="35.1" customHeight="1">
      <c r="A1313" s="168" t="s">
        <v>568</v>
      </c>
      <c r="B1313" s="169" t="s">
        <v>1303</v>
      </c>
      <c r="C1313" s="79"/>
      <c r="D1313" s="163"/>
      <c r="E1313" s="37"/>
      <c r="F1313" s="39"/>
      <c r="G1313" s="80"/>
    </row>
    <row r="1314" spans="1:7" s="182" customFormat="1" ht="35.1" customHeight="1">
      <c r="A1314" s="165" t="s">
        <v>274</v>
      </c>
      <c r="B1314" s="164" t="s">
        <v>1304</v>
      </c>
      <c r="C1314" s="79"/>
      <c r="D1314" s="163"/>
      <c r="E1314" s="37"/>
      <c r="F1314" s="39"/>
      <c r="G1314" s="80"/>
    </row>
    <row r="1315" spans="1:7" s="182" customFormat="1" ht="35.1" customHeight="1">
      <c r="A1315" s="165" t="s">
        <v>201</v>
      </c>
      <c r="B1315" s="164" t="s">
        <v>1305</v>
      </c>
      <c r="C1315" s="79" t="s">
        <v>203</v>
      </c>
      <c r="D1315" s="163">
        <v>28</v>
      </c>
      <c r="E1315" s="37"/>
      <c r="F1315" s="38">
        <f t="shared" ref="F1315:F1378" si="152">ROUND(E1315*D1315,2)</f>
        <v>0</v>
      </c>
      <c r="G1315" s="80" t="s">
        <v>345</v>
      </c>
    </row>
    <row r="1316" spans="1:7" s="182" customFormat="1" ht="35.1" customHeight="1">
      <c r="A1316" s="165" t="s">
        <v>132</v>
      </c>
      <c r="B1316" s="164" t="s">
        <v>1306</v>
      </c>
      <c r="C1316" s="79" t="s">
        <v>203</v>
      </c>
      <c r="D1316" s="163">
        <v>10</v>
      </c>
      <c r="E1316" s="37"/>
      <c r="F1316" s="38">
        <f t="shared" si="152"/>
        <v>0</v>
      </c>
      <c r="G1316" s="80" t="s">
        <v>346</v>
      </c>
    </row>
    <row r="1317" spans="1:7" s="182" customFormat="1" ht="35.1" customHeight="1">
      <c r="A1317" s="165" t="s">
        <v>133</v>
      </c>
      <c r="B1317" s="164" t="s">
        <v>1307</v>
      </c>
      <c r="C1317" s="79" t="s">
        <v>203</v>
      </c>
      <c r="D1317" s="163">
        <v>10</v>
      </c>
      <c r="E1317" s="37"/>
      <c r="F1317" s="38">
        <f t="shared" si="152"/>
        <v>0</v>
      </c>
      <c r="G1317" s="80" t="s">
        <v>347</v>
      </c>
    </row>
    <row r="1318" spans="1:7" s="182" customFormat="1" ht="35.1" customHeight="1">
      <c r="A1318" s="165" t="s">
        <v>134</v>
      </c>
      <c r="B1318" s="164" t="s">
        <v>1308</v>
      </c>
      <c r="C1318" s="79" t="s">
        <v>203</v>
      </c>
      <c r="D1318" s="163">
        <v>10</v>
      </c>
      <c r="E1318" s="37"/>
      <c r="F1318" s="38">
        <f t="shared" si="152"/>
        <v>0</v>
      </c>
      <c r="G1318" s="80" t="s">
        <v>348</v>
      </c>
    </row>
    <row r="1319" spans="1:7" s="182" customFormat="1" ht="35.1" customHeight="1">
      <c r="A1319" s="165" t="s">
        <v>238</v>
      </c>
      <c r="B1319" s="164" t="s">
        <v>1309</v>
      </c>
      <c r="C1319" s="79"/>
      <c r="D1319" s="163"/>
      <c r="E1319" s="37"/>
      <c r="F1319" s="39"/>
      <c r="G1319" s="80"/>
    </row>
    <row r="1320" spans="1:7" s="182" customFormat="1" ht="35.1" customHeight="1">
      <c r="A1320" s="165" t="s">
        <v>201</v>
      </c>
      <c r="B1320" s="164" t="s">
        <v>1310</v>
      </c>
      <c r="C1320" s="79" t="s">
        <v>203</v>
      </c>
      <c r="D1320" s="163">
        <v>27</v>
      </c>
      <c r="E1320" s="37"/>
      <c r="F1320" s="38">
        <f t="shared" si="152"/>
        <v>0</v>
      </c>
      <c r="G1320" s="80" t="s">
        <v>349</v>
      </c>
    </row>
    <row r="1321" spans="1:7" s="182" customFormat="1" ht="35.1" customHeight="1">
      <c r="A1321" s="165" t="s">
        <v>132</v>
      </c>
      <c r="B1321" s="164" t="s">
        <v>1311</v>
      </c>
      <c r="C1321" s="79" t="s">
        <v>203</v>
      </c>
      <c r="D1321" s="163">
        <v>18</v>
      </c>
      <c r="E1321" s="37"/>
      <c r="F1321" s="38">
        <f t="shared" si="152"/>
        <v>0</v>
      </c>
      <c r="G1321" s="80" t="s">
        <v>349</v>
      </c>
    </row>
    <row r="1322" spans="1:7" s="182" customFormat="1" ht="35.1" customHeight="1">
      <c r="A1322" s="165" t="s">
        <v>226</v>
      </c>
      <c r="B1322" s="164" t="s">
        <v>1312</v>
      </c>
      <c r="C1322" s="79"/>
      <c r="D1322" s="163"/>
      <c r="E1322" s="37"/>
      <c r="F1322" s="39"/>
      <c r="G1322" s="80"/>
    </row>
    <row r="1323" spans="1:7" s="182" customFormat="1" ht="35.1" customHeight="1">
      <c r="A1323" s="165" t="s">
        <v>201</v>
      </c>
      <c r="B1323" s="164" t="s">
        <v>1313</v>
      </c>
      <c r="C1323" s="79" t="s">
        <v>203</v>
      </c>
      <c r="D1323" s="163">
        <v>10</v>
      </c>
      <c r="E1323" s="37"/>
      <c r="F1323" s="38">
        <f t="shared" si="152"/>
        <v>0</v>
      </c>
      <c r="G1323" s="80" t="s">
        <v>350</v>
      </c>
    </row>
    <row r="1324" spans="1:7" s="182" customFormat="1" ht="35.1" customHeight="1">
      <c r="A1324" s="165" t="s">
        <v>132</v>
      </c>
      <c r="B1324" s="164" t="s">
        <v>1314</v>
      </c>
      <c r="C1324" s="79" t="s">
        <v>203</v>
      </c>
      <c r="D1324" s="163">
        <v>10</v>
      </c>
      <c r="E1324" s="37"/>
      <c r="F1324" s="38">
        <f t="shared" si="152"/>
        <v>0</v>
      </c>
      <c r="G1324" s="80" t="s">
        <v>351</v>
      </c>
    </row>
    <row r="1325" spans="1:7" s="182" customFormat="1" ht="35.1" customHeight="1">
      <c r="A1325" s="165" t="s">
        <v>133</v>
      </c>
      <c r="B1325" s="164" t="s">
        <v>1315</v>
      </c>
      <c r="C1325" s="79" t="s">
        <v>203</v>
      </c>
      <c r="D1325" s="163">
        <v>1</v>
      </c>
      <c r="E1325" s="37"/>
      <c r="F1325" s="38">
        <f t="shared" si="152"/>
        <v>0</v>
      </c>
      <c r="G1325" s="80"/>
    </row>
    <row r="1326" spans="1:7" s="182" customFormat="1" ht="35.1" customHeight="1">
      <c r="A1326" s="165" t="s">
        <v>64</v>
      </c>
      <c r="B1326" s="164" t="s">
        <v>1316</v>
      </c>
      <c r="C1326" s="79"/>
      <c r="D1326" s="163"/>
      <c r="E1326" s="37"/>
      <c r="F1326" s="39"/>
      <c r="G1326" s="80" t="s">
        <v>1476</v>
      </c>
    </row>
    <row r="1327" spans="1:7" s="182" customFormat="1" ht="35.1" customHeight="1">
      <c r="A1327" s="165" t="s">
        <v>201</v>
      </c>
      <c r="B1327" s="164" t="s">
        <v>1317</v>
      </c>
      <c r="C1327" s="79" t="s">
        <v>227</v>
      </c>
      <c r="D1327" s="163">
        <v>180</v>
      </c>
      <c r="E1327" s="37"/>
      <c r="F1327" s="38">
        <f t="shared" si="152"/>
        <v>0</v>
      </c>
      <c r="G1327" s="80"/>
    </row>
    <row r="1328" spans="1:7" s="182" customFormat="1" ht="35.1" customHeight="1">
      <c r="A1328" s="165" t="s">
        <v>132</v>
      </c>
      <c r="B1328" s="164" t="s">
        <v>1318</v>
      </c>
      <c r="C1328" s="79" t="s">
        <v>227</v>
      </c>
      <c r="D1328" s="163">
        <v>66</v>
      </c>
      <c r="E1328" s="37"/>
      <c r="F1328" s="38">
        <f t="shared" si="152"/>
        <v>0</v>
      </c>
      <c r="G1328" s="80"/>
    </row>
    <row r="1329" spans="1:7" s="182" customFormat="1" ht="35.1" customHeight="1">
      <c r="A1329" s="165" t="s">
        <v>133</v>
      </c>
      <c r="B1329" s="164" t="s">
        <v>1319</v>
      </c>
      <c r="C1329" s="79" t="s">
        <v>227</v>
      </c>
      <c r="D1329" s="163">
        <v>66</v>
      </c>
      <c r="E1329" s="37"/>
      <c r="F1329" s="38">
        <f t="shared" si="152"/>
        <v>0</v>
      </c>
      <c r="G1329" s="80"/>
    </row>
    <row r="1330" spans="1:7" s="182" customFormat="1" ht="35.1" customHeight="1">
      <c r="A1330" s="165" t="s">
        <v>132</v>
      </c>
      <c r="B1330" s="164" t="s">
        <v>1001</v>
      </c>
      <c r="C1330" s="79" t="s">
        <v>204</v>
      </c>
      <c r="D1330" s="163">
        <v>1</v>
      </c>
      <c r="E1330" s="37"/>
      <c r="F1330" s="38">
        <f t="shared" si="152"/>
        <v>0</v>
      </c>
      <c r="G1330" s="80"/>
    </row>
    <row r="1331" spans="1:7" s="182" customFormat="1" ht="35.1" customHeight="1">
      <c r="A1331" s="165" t="s">
        <v>231</v>
      </c>
      <c r="B1331" s="164" t="s">
        <v>1320</v>
      </c>
      <c r="C1331" s="79"/>
      <c r="D1331" s="163"/>
      <c r="E1331" s="37"/>
      <c r="F1331" s="39"/>
      <c r="G1331" s="80" t="s">
        <v>1476</v>
      </c>
    </row>
    <row r="1332" spans="1:7" s="182" customFormat="1" ht="35.1" customHeight="1">
      <c r="A1332" s="165" t="s">
        <v>201</v>
      </c>
      <c r="B1332" s="164" t="s">
        <v>1321</v>
      </c>
      <c r="C1332" s="79" t="s">
        <v>227</v>
      </c>
      <c r="D1332" s="163">
        <v>85</v>
      </c>
      <c r="E1332" s="37"/>
      <c r="F1332" s="38">
        <f t="shared" si="152"/>
        <v>0</v>
      </c>
      <c r="G1332" s="80"/>
    </row>
    <row r="1333" spans="1:7" s="182" customFormat="1" ht="35.1" customHeight="1">
      <c r="A1333" s="165" t="s">
        <v>132</v>
      </c>
      <c r="B1333" s="164" t="s">
        <v>1322</v>
      </c>
      <c r="C1333" s="79" t="s">
        <v>227</v>
      </c>
      <c r="D1333" s="163">
        <v>356</v>
      </c>
      <c r="E1333" s="37"/>
      <c r="F1333" s="38">
        <f t="shared" si="152"/>
        <v>0</v>
      </c>
      <c r="G1333" s="80"/>
    </row>
    <row r="1334" spans="1:7" s="182" customFormat="1" ht="35.1" customHeight="1">
      <c r="A1334" s="165" t="s">
        <v>133</v>
      </c>
      <c r="B1334" s="164" t="s">
        <v>1001</v>
      </c>
      <c r="C1334" s="79" t="s">
        <v>204</v>
      </c>
      <c r="D1334" s="163">
        <v>1</v>
      </c>
      <c r="E1334" s="37"/>
      <c r="F1334" s="38">
        <f t="shared" si="152"/>
        <v>0</v>
      </c>
      <c r="G1334" s="80"/>
    </row>
    <row r="1335" spans="1:7" s="182" customFormat="1" ht="35.1" customHeight="1">
      <c r="A1335" s="165" t="s">
        <v>233</v>
      </c>
      <c r="B1335" s="164" t="s">
        <v>1323</v>
      </c>
      <c r="C1335" s="79"/>
      <c r="D1335" s="163"/>
      <c r="E1335" s="37"/>
      <c r="F1335" s="39"/>
      <c r="G1335" s="80" t="s">
        <v>1476</v>
      </c>
    </row>
    <row r="1336" spans="1:7" s="182" customFormat="1" ht="35.1" customHeight="1">
      <c r="A1336" s="165" t="s">
        <v>201</v>
      </c>
      <c r="B1336" s="164" t="s">
        <v>1321</v>
      </c>
      <c r="C1336" s="79" t="s">
        <v>227</v>
      </c>
      <c r="D1336" s="163">
        <v>300</v>
      </c>
      <c r="E1336" s="37"/>
      <c r="F1336" s="38">
        <f t="shared" si="152"/>
        <v>0</v>
      </c>
      <c r="G1336" s="80"/>
    </row>
    <row r="1337" spans="1:7" s="182" customFormat="1" ht="35.1" customHeight="1">
      <c r="A1337" s="165" t="s">
        <v>132</v>
      </c>
      <c r="B1337" s="164" t="s">
        <v>1322</v>
      </c>
      <c r="C1337" s="79" t="s">
        <v>227</v>
      </c>
      <c r="D1337" s="163">
        <v>126</v>
      </c>
      <c r="E1337" s="37"/>
      <c r="F1337" s="38">
        <f t="shared" si="152"/>
        <v>0</v>
      </c>
      <c r="G1337" s="80"/>
    </row>
    <row r="1338" spans="1:7" s="182" customFormat="1" ht="35.1" customHeight="1">
      <c r="A1338" s="165" t="s">
        <v>133</v>
      </c>
      <c r="B1338" s="164" t="s">
        <v>1324</v>
      </c>
      <c r="C1338" s="79" t="s">
        <v>227</v>
      </c>
      <c r="D1338" s="163">
        <v>75</v>
      </c>
      <c r="E1338" s="37"/>
      <c r="F1338" s="38">
        <f t="shared" si="152"/>
        <v>0</v>
      </c>
      <c r="G1338" s="80"/>
    </row>
    <row r="1339" spans="1:7" s="182" customFormat="1" ht="35.1" customHeight="1">
      <c r="A1339" s="165" t="s">
        <v>134</v>
      </c>
      <c r="B1339" s="164" t="s">
        <v>1325</v>
      </c>
      <c r="C1339" s="79" t="s">
        <v>227</v>
      </c>
      <c r="D1339" s="163">
        <v>40</v>
      </c>
      <c r="E1339" s="37"/>
      <c r="F1339" s="38">
        <f t="shared" si="152"/>
        <v>0</v>
      </c>
      <c r="G1339" s="80"/>
    </row>
    <row r="1340" spans="1:7" s="182" customFormat="1" ht="35.1" customHeight="1">
      <c r="A1340" s="165" t="s">
        <v>135</v>
      </c>
      <c r="B1340" s="164" t="s">
        <v>1326</v>
      </c>
      <c r="C1340" s="79" t="s">
        <v>227</v>
      </c>
      <c r="D1340" s="163">
        <v>30</v>
      </c>
      <c r="E1340" s="37"/>
      <c r="F1340" s="38">
        <f t="shared" si="152"/>
        <v>0</v>
      </c>
      <c r="G1340" s="80"/>
    </row>
    <row r="1341" spans="1:7" s="182" customFormat="1" ht="35.1" customHeight="1">
      <c r="A1341" s="165" t="s">
        <v>133</v>
      </c>
      <c r="B1341" s="164" t="s">
        <v>1001</v>
      </c>
      <c r="C1341" s="79" t="s">
        <v>204</v>
      </c>
      <c r="D1341" s="163">
        <v>1</v>
      </c>
      <c r="E1341" s="37"/>
      <c r="F1341" s="38">
        <f t="shared" si="152"/>
        <v>0</v>
      </c>
      <c r="G1341" s="80"/>
    </row>
    <row r="1342" spans="1:7" s="182" customFormat="1" ht="35.1" customHeight="1">
      <c r="A1342" s="165" t="s">
        <v>234</v>
      </c>
      <c r="B1342" s="164" t="s">
        <v>1327</v>
      </c>
      <c r="C1342" s="79"/>
      <c r="D1342" s="163"/>
      <c r="E1342" s="37"/>
      <c r="F1342" s="39"/>
      <c r="G1342" s="80" t="s">
        <v>340</v>
      </c>
    </row>
    <row r="1343" spans="1:7" s="182" customFormat="1" ht="35.1" customHeight="1">
      <c r="A1343" s="165" t="s">
        <v>201</v>
      </c>
      <c r="B1343" s="164" t="s">
        <v>1328</v>
      </c>
      <c r="C1343" s="79" t="s">
        <v>227</v>
      </c>
      <c r="D1343" s="163">
        <v>21</v>
      </c>
      <c r="E1343" s="37"/>
      <c r="F1343" s="38">
        <f t="shared" si="152"/>
        <v>0</v>
      </c>
      <c r="G1343" s="80"/>
    </row>
    <row r="1344" spans="1:7" s="182" customFormat="1" ht="35.1" customHeight="1">
      <c r="A1344" s="165" t="s">
        <v>132</v>
      </c>
      <c r="B1344" s="164" t="s">
        <v>1329</v>
      </c>
      <c r="C1344" s="79" t="s">
        <v>227</v>
      </c>
      <c r="D1344" s="163">
        <v>21</v>
      </c>
      <c r="E1344" s="37"/>
      <c r="F1344" s="38">
        <f t="shared" si="152"/>
        <v>0</v>
      </c>
      <c r="G1344" s="80"/>
    </row>
    <row r="1345" spans="1:7" s="182" customFormat="1" ht="35.1" customHeight="1">
      <c r="A1345" s="165" t="s">
        <v>133</v>
      </c>
      <c r="B1345" s="164" t="s">
        <v>1330</v>
      </c>
      <c r="C1345" s="79" t="s">
        <v>204</v>
      </c>
      <c r="D1345" s="163">
        <v>1</v>
      </c>
      <c r="E1345" s="37"/>
      <c r="F1345" s="38">
        <f t="shared" si="152"/>
        <v>0</v>
      </c>
      <c r="G1345" s="80"/>
    </row>
    <row r="1346" spans="1:7" s="182" customFormat="1" ht="35.1" customHeight="1">
      <c r="A1346" s="165" t="s">
        <v>235</v>
      </c>
      <c r="B1346" s="164" t="s">
        <v>1331</v>
      </c>
      <c r="C1346" s="79" t="s">
        <v>203</v>
      </c>
      <c r="D1346" s="163">
        <v>24</v>
      </c>
      <c r="E1346" s="37"/>
      <c r="F1346" s="38">
        <f t="shared" si="152"/>
        <v>0</v>
      </c>
      <c r="G1346" s="80"/>
    </row>
    <row r="1347" spans="1:7" s="182" customFormat="1" ht="35.1" customHeight="1">
      <c r="A1347" s="165" t="s">
        <v>275</v>
      </c>
      <c r="B1347" s="164" t="s">
        <v>1332</v>
      </c>
      <c r="C1347" s="79" t="s">
        <v>204</v>
      </c>
      <c r="D1347" s="163">
        <v>1</v>
      </c>
      <c r="E1347" s="37"/>
      <c r="F1347" s="38">
        <f t="shared" si="152"/>
        <v>0</v>
      </c>
      <c r="G1347" s="80"/>
    </row>
    <row r="1348" spans="1:7" s="182" customFormat="1" ht="35.1" customHeight="1">
      <c r="A1348" s="165" t="s">
        <v>276</v>
      </c>
      <c r="B1348" s="164" t="s">
        <v>1333</v>
      </c>
      <c r="C1348" s="79"/>
      <c r="D1348" s="163"/>
      <c r="E1348" s="37"/>
      <c r="F1348" s="39"/>
      <c r="G1348" s="80"/>
    </row>
    <row r="1349" spans="1:7" s="182" customFormat="1" ht="35.1" customHeight="1">
      <c r="A1349" s="165" t="s">
        <v>246</v>
      </c>
      <c r="B1349" s="164" t="s">
        <v>1334</v>
      </c>
      <c r="C1349" s="79" t="s">
        <v>203</v>
      </c>
      <c r="D1349" s="163">
        <v>8</v>
      </c>
      <c r="E1349" s="37"/>
      <c r="F1349" s="38">
        <f t="shared" si="152"/>
        <v>0</v>
      </c>
      <c r="G1349" s="80"/>
    </row>
    <row r="1350" spans="1:7" s="182" customFormat="1" ht="35.1" customHeight="1">
      <c r="A1350" s="165" t="s">
        <v>277</v>
      </c>
      <c r="B1350" s="164" t="s">
        <v>1335</v>
      </c>
      <c r="C1350" s="79" t="s">
        <v>204</v>
      </c>
      <c r="D1350" s="163">
        <v>1</v>
      </c>
      <c r="E1350" s="37"/>
      <c r="F1350" s="38">
        <f t="shared" si="152"/>
        <v>0</v>
      </c>
      <c r="G1350" s="80"/>
    </row>
    <row r="1351" spans="1:7" s="182" customFormat="1" ht="35.1" customHeight="1">
      <c r="A1351" s="165" t="s">
        <v>278</v>
      </c>
      <c r="B1351" s="164" t="s">
        <v>1336</v>
      </c>
      <c r="C1351" s="79" t="s">
        <v>279</v>
      </c>
      <c r="D1351" s="163">
        <v>1</v>
      </c>
      <c r="E1351" s="37"/>
      <c r="F1351" s="38">
        <f t="shared" si="152"/>
        <v>0</v>
      </c>
      <c r="G1351" s="80" t="s">
        <v>352</v>
      </c>
    </row>
    <row r="1352" spans="1:7" s="182" customFormat="1" ht="35.1" customHeight="1">
      <c r="A1352" s="165" t="s">
        <v>280</v>
      </c>
      <c r="B1352" s="164" t="s">
        <v>1281</v>
      </c>
      <c r="C1352" s="79"/>
      <c r="D1352" s="163"/>
      <c r="E1352" s="37"/>
      <c r="F1352" s="39"/>
      <c r="G1352" s="80"/>
    </row>
    <row r="1353" spans="1:7" s="182" customFormat="1" ht="35.1" customHeight="1">
      <c r="A1353" s="165" t="s">
        <v>201</v>
      </c>
      <c r="B1353" s="164" t="s">
        <v>1337</v>
      </c>
      <c r="C1353" s="79" t="s">
        <v>228</v>
      </c>
      <c r="D1353" s="163">
        <v>2</v>
      </c>
      <c r="E1353" s="37"/>
      <c r="F1353" s="38">
        <f t="shared" si="152"/>
        <v>0</v>
      </c>
      <c r="G1353" s="80" t="s">
        <v>342</v>
      </c>
    </row>
    <row r="1354" spans="1:7" s="182" customFormat="1" ht="35.1" customHeight="1">
      <c r="A1354" s="165" t="s">
        <v>206</v>
      </c>
      <c r="B1354" s="164" t="s">
        <v>1338</v>
      </c>
      <c r="C1354" s="79" t="s">
        <v>203</v>
      </c>
      <c r="D1354" s="163">
        <v>2</v>
      </c>
      <c r="E1354" s="37"/>
      <c r="F1354" s="38">
        <f t="shared" si="152"/>
        <v>0</v>
      </c>
      <c r="G1354" s="80" t="s">
        <v>353</v>
      </c>
    </row>
    <row r="1355" spans="1:7" s="182" customFormat="1" ht="35.1" customHeight="1">
      <c r="A1355" s="165" t="s">
        <v>83</v>
      </c>
      <c r="B1355" s="164" t="s">
        <v>1339</v>
      </c>
      <c r="C1355" s="79" t="s">
        <v>203</v>
      </c>
      <c r="D1355" s="163">
        <v>2</v>
      </c>
      <c r="E1355" s="37"/>
      <c r="F1355" s="38">
        <f t="shared" si="152"/>
        <v>0</v>
      </c>
      <c r="G1355" s="80" t="s">
        <v>354</v>
      </c>
    </row>
    <row r="1356" spans="1:7" s="182" customFormat="1" ht="35.1" customHeight="1">
      <c r="A1356" s="165" t="s">
        <v>84</v>
      </c>
      <c r="B1356" s="164" t="s">
        <v>1340</v>
      </c>
      <c r="C1356" s="79" t="s">
        <v>203</v>
      </c>
      <c r="D1356" s="163">
        <v>2</v>
      </c>
      <c r="E1356" s="37"/>
      <c r="F1356" s="38">
        <f t="shared" si="152"/>
        <v>0</v>
      </c>
      <c r="G1356" s="80" t="s">
        <v>343</v>
      </c>
    </row>
    <row r="1357" spans="1:7" s="182" customFormat="1" ht="35.1" customHeight="1">
      <c r="A1357" s="165" t="s">
        <v>205</v>
      </c>
      <c r="B1357" s="164" t="s">
        <v>1341</v>
      </c>
      <c r="C1357" s="79" t="s">
        <v>228</v>
      </c>
      <c r="D1357" s="163">
        <v>2</v>
      </c>
      <c r="E1357" s="37"/>
      <c r="F1357" s="38">
        <f t="shared" si="152"/>
        <v>0</v>
      </c>
      <c r="G1357" s="80" t="s">
        <v>342</v>
      </c>
    </row>
    <row r="1358" spans="1:7" s="182" customFormat="1" ht="35.1" customHeight="1">
      <c r="A1358" s="165" t="s">
        <v>206</v>
      </c>
      <c r="B1358" s="164" t="s">
        <v>1342</v>
      </c>
      <c r="C1358" s="79" t="s">
        <v>203</v>
      </c>
      <c r="D1358" s="163">
        <v>2</v>
      </c>
      <c r="E1358" s="37"/>
      <c r="F1358" s="38">
        <f t="shared" si="152"/>
        <v>0</v>
      </c>
      <c r="G1358" s="80" t="s">
        <v>338</v>
      </c>
    </row>
    <row r="1359" spans="1:7" s="182" customFormat="1" ht="35.1" customHeight="1">
      <c r="A1359" s="165" t="s">
        <v>83</v>
      </c>
      <c r="B1359" s="164" t="s">
        <v>1343</v>
      </c>
      <c r="C1359" s="79" t="s">
        <v>203</v>
      </c>
      <c r="D1359" s="163">
        <v>2</v>
      </c>
      <c r="E1359" s="37"/>
      <c r="F1359" s="38">
        <f t="shared" si="152"/>
        <v>0</v>
      </c>
      <c r="G1359" s="80" t="s">
        <v>338</v>
      </c>
    </row>
    <row r="1360" spans="1:7" s="182" customFormat="1" ht="35.1" customHeight="1">
      <c r="A1360" s="165" t="s">
        <v>84</v>
      </c>
      <c r="B1360" s="164" t="s">
        <v>1340</v>
      </c>
      <c r="C1360" s="79" t="s">
        <v>203</v>
      </c>
      <c r="D1360" s="163">
        <v>2</v>
      </c>
      <c r="E1360" s="37"/>
      <c r="F1360" s="38">
        <f t="shared" si="152"/>
        <v>0</v>
      </c>
      <c r="G1360" s="80" t="s">
        <v>343</v>
      </c>
    </row>
    <row r="1361" spans="1:7" s="182" customFormat="1" ht="35.1" customHeight="1">
      <c r="A1361" s="165" t="s">
        <v>208</v>
      </c>
      <c r="B1361" s="164" t="s">
        <v>1344</v>
      </c>
      <c r="C1361" s="79" t="s">
        <v>228</v>
      </c>
      <c r="D1361" s="163">
        <v>2</v>
      </c>
      <c r="E1361" s="37"/>
      <c r="F1361" s="38">
        <f t="shared" si="152"/>
        <v>0</v>
      </c>
      <c r="G1361" s="80" t="s">
        <v>355</v>
      </c>
    </row>
    <row r="1362" spans="1:7" s="182" customFormat="1" ht="35.1" customHeight="1">
      <c r="A1362" s="165" t="s">
        <v>206</v>
      </c>
      <c r="B1362" s="164" t="s">
        <v>1343</v>
      </c>
      <c r="C1362" s="79" t="s">
        <v>203</v>
      </c>
      <c r="D1362" s="163">
        <v>2</v>
      </c>
      <c r="E1362" s="37"/>
      <c r="F1362" s="38">
        <f t="shared" si="152"/>
        <v>0</v>
      </c>
      <c r="G1362" s="80"/>
    </row>
    <row r="1363" spans="1:7" s="182" customFormat="1" ht="35.1" customHeight="1">
      <c r="A1363" s="165" t="s">
        <v>83</v>
      </c>
      <c r="B1363" s="164" t="s">
        <v>1340</v>
      </c>
      <c r="C1363" s="79" t="s">
        <v>203</v>
      </c>
      <c r="D1363" s="163">
        <v>2</v>
      </c>
      <c r="E1363" s="37"/>
      <c r="F1363" s="38">
        <f t="shared" si="152"/>
        <v>0</v>
      </c>
      <c r="G1363" s="80" t="s">
        <v>343</v>
      </c>
    </row>
    <row r="1364" spans="1:7" s="182" customFormat="1" ht="35.1" customHeight="1">
      <c r="A1364" s="165" t="s">
        <v>210</v>
      </c>
      <c r="B1364" s="164" t="s">
        <v>1345</v>
      </c>
      <c r="C1364" s="79" t="s">
        <v>228</v>
      </c>
      <c r="D1364" s="163">
        <v>1</v>
      </c>
      <c r="E1364" s="37"/>
      <c r="F1364" s="38">
        <f t="shared" si="152"/>
        <v>0</v>
      </c>
      <c r="G1364" s="80" t="s">
        <v>342</v>
      </c>
    </row>
    <row r="1365" spans="1:7" s="182" customFormat="1" ht="35.1" customHeight="1">
      <c r="A1365" s="165" t="s">
        <v>281</v>
      </c>
      <c r="B1365" s="164" t="s">
        <v>1346</v>
      </c>
      <c r="C1365" s="79" t="s">
        <v>203</v>
      </c>
      <c r="D1365" s="163">
        <v>2</v>
      </c>
      <c r="E1365" s="37"/>
      <c r="F1365" s="38">
        <f t="shared" si="152"/>
        <v>0</v>
      </c>
      <c r="G1365" s="80"/>
    </row>
    <row r="1366" spans="1:7" s="182" customFormat="1" ht="35.1" customHeight="1">
      <c r="A1366" s="165" t="s">
        <v>266</v>
      </c>
      <c r="B1366" s="164" t="s">
        <v>1347</v>
      </c>
      <c r="C1366" s="79" t="s">
        <v>204</v>
      </c>
      <c r="D1366" s="163">
        <v>1</v>
      </c>
      <c r="E1366" s="37"/>
      <c r="F1366" s="38">
        <f t="shared" si="152"/>
        <v>0</v>
      </c>
      <c r="G1366" s="80"/>
    </row>
    <row r="1367" spans="1:7" s="182" customFormat="1" ht="35.1" customHeight="1">
      <c r="A1367" s="165" t="s">
        <v>267</v>
      </c>
      <c r="B1367" s="164" t="s">
        <v>1348</v>
      </c>
      <c r="C1367" s="79" t="s">
        <v>204</v>
      </c>
      <c r="D1367" s="163">
        <v>1</v>
      </c>
      <c r="E1367" s="37"/>
      <c r="F1367" s="38">
        <f t="shared" si="152"/>
        <v>0</v>
      </c>
      <c r="G1367" s="80"/>
    </row>
    <row r="1368" spans="1:7" s="182" customFormat="1" ht="35.1" customHeight="1">
      <c r="A1368" s="165" t="s">
        <v>268</v>
      </c>
      <c r="B1368" s="164" t="s">
        <v>1349</v>
      </c>
      <c r="C1368" s="79" t="s">
        <v>282</v>
      </c>
      <c r="D1368" s="163">
        <v>1</v>
      </c>
      <c r="E1368" s="37"/>
      <c r="F1368" s="38">
        <f t="shared" si="152"/>
        <v>0</v>
      </c>
      <c r="G1368" s="80"/>
    </row>
    <row r="1369" spans="1:7" s="182" customFormat="1" ht="35.1" customHeight="1">
      <c r="A1369" s="165" t="s">
        <v>269</v>
      </c>
      <c r="B1369" s="164" t="s">
        <v>1350</v>
      </c>
      <c r="C1369" s="79" t="s">
        <v>204</v>
      </c>
      <c r="D1369" s="163">
        <v>1</v>
      </c>
      <c r="E1369" s="37"/>
      <c r="F1369" s="38">
        <f t="shared" si="152"/>
        <v>0</v>
      </c>
      <c r="G1369" s="80"/>
    </row>
    <row r="1370" spans="1:7" s="182" customFormat="1" ht="35.1" customHeight="1">
      <c r="A1370" s="165" t="s">
        <v>270</v>
      </c>
      <c r="B1370" s="164" t="s">
        <v>1351</v>
      </c>
      <c r="C1370" s="79" t="s">
        <v>204</v>
      </c>
      <c r="D1370" s="163">
        <v>1</v>
      </c>
      <c r="E1370" s="37"/>
      <c r="F1370" s="38">
        <f t="shared" si="152"/>
        <v>0</v>
      </c>
      <c r="G1370" s="80"/>
    </row>
    <row r="1371" spans="1:7" s="182" customFormat="1" ht="35.1" customHeight="1">
      <c r="A1371" s="160" t="s">
        <v>271</v>
      </c>
      <c r="B1371" s="164" t="s">
        <v>1352</v>
      </c>
      <c r="C1371" s="160"/>
      <c r="D1371" s="160"/>
      <c r="E1371" s="37"/>
      <c r="F1371" s="39"/>
      <c r="G1371" s="85"/>
    </row>
    <row r="1372" spans="1:7" s="182" customFormat="1" ht="35.1" customHeight="1">
      <c r="A1372" s="160" t="s">
        <v>33</v>
      </c>
      <c r="B1372" s="164" t="s">
        <v>168</v>
      </c>
      <c r="C1372" s="160" t="s">
        <v>169</v>
      </c>
      <c r="D1372" s="180">
        <v>1</v>
      </c>
      <c r="E1372" s="37"/>
      <c r="F1372" s="38">
        <f t="shared" si="152"/>
        <v>0</v>
      </c>
      <c r="G1372" s="85"/>
    </row>
    <row r="1373" spans="1:7" s="182" customFormat="1" ht="35.1" customHeight="1">
      <c r="A1373" s="160" t="s">
        <v>35</v>
      </c>
      <c r="B1373" s="164" t="s">
        <v>170</v>
      </c>
      <c r="C1373" s="160"/>
      <c r="D1373" s="180"/>
      <c r="E1373" s="37"/>
      <c r="F1373" s="39"/>
      <c r="G1373" s="80" t="s">
        <v>1476</v>
      </c>
    </row>
    <row r="1374" spans="1:7" s="182" customFormat="1" ht="35.1" customHeight="1">
      <c r="A1374" s="160">
        <v>2</v>
      </c>
      <c r="B1374" s="164" t="s">
        <v>171</v>
      </c>
      <c r="C1374" s="160" t="s">
        <v>0</v>
      </c>
      <c r="D1374" s="180">
        <v>4</v>
      </c>
      <c r="E1374" s="37"/>
      <c r="F1374" s="38">
        <f t="shared" si="152"/>
        <v>0</v>
      </c>
      <c r="G1374" s="85"/>
    </row>
    <row r="1375" spans="1:7" s="182" customFormat="1" ht="35.1" customHeight="1">
      <c r="A1375" s="160">
        <v>3</v>
      </c>
      <c r="B1375" s="164" t="s">
        <v>165</v>
      </c>
      <c r="C1375" s="160" t="s">
        <v>13</v>
      </c>
      <c r="D1375" s="180">
        <v>1</v>
      </c>
      <c r="E1375" s="37"/>
      <c r="F1375" s="38">
        <f t="shared" si="152"/>
        <v>0</v>
      </c>
      <c r="G1375" s="85"/>
    </row>
    <row r="1376" spans="1:7" s="182" customFormat="1" ht="35.1" customHeight="1">
      <c r="A1376" s="160" t="s">
        <v>37</v>
      </c>
      <c r="B1376" s="164" t="s">
        <v>172</v>
      </c>
      <c r="C1376" s="160" t="s">
        <v>13</v>
      </c>
      <c r="D1376" s="180">
        <v>1</v>
      </c>
      <c r="E1376" s="37"/>
      <c r="F1376" s="38">
        <f t="shared" si="152"/>
        <v>0</v>
      </c>
      <c r="G1376" s="85"/>
    </row>
    <row r="1377" spans="1:7" s="182" customFormat="1" ht="35.1" customHeight="1">
      <c r="A1377" s="160" t="s">
        <v>39</v>
      </c>
      <c r="B1377" s="164" t="s">
        <v>173</v>
      </c>
      <c r="C1377" s="160" t="s">
        <v>13</v>
      </c>
      <c r="D1377" s="180">
        <v>1</v>
      </c>
      <c r="E1377" s="37"/>
      <c r="F1377" s="38">
        <f t="shared" si="152"/>
        <v>0</v>
      </c>
      <c r="G1377" s="85"/>
    </row>
    <row r="1378" spans="1:7" s="182" customFormat="1" ht="35.1" customHeight="1">
      <c r="A1378" s="160" t="s">
        <v>41</v>
      </c>
      <c r="B1378" s="164" t="s">
        <v>174</v>
      </c>
      <c r="C1378" s="160" t="s">
        <v>13</v>
      </c>
      <c r="D1378" s="180">
        <v>1</v>
      </c>
      <c r="E1378" s="37"/>
      <c r="F1378" s="38">
        <f t="shared" si="152"/>
        <v>0</v>
      </c>
      <c r="G1378" s="85"/>
    </row>
    <row r="1379" spans="1:7" s="182" customFormat="1" ht="35.1" customHeight="1">
      <c r="A1379" s="160" t="s">
        <v>42</v>
      </c>
      <c r="B1379" s="164" t="s">
        <v>167</v>
      </c>
      <c r="C1379" s="160" t="s">
        <v>13</v>
      </c>
      <c r="D1379" s="180">
        <v>1</v>
      </c>
      <c r="E1379" s="37"/>
      <c r="F1379" s="38">
        <f t="shared" ref="F1379:F1380" si="153">ROUND(E1379*D1379,2)</f>
        <v>0</v>
      </c>
      <c r="G1379" s="85"/>
    </row>
    <row r="1380" spans="1:7" s="182" customFormat="1" ht="35.1" customHeight="1">
      <c r="A1380" s="160" t="s">
        <v>43</v>
      </c>
      <c r="B1380" s="164" t="s">
        <v>175</v>
      </c>
      <c r="C1380" s="160" t="s">
        <v>13</v>
      </c>
      <c r="D1380" s="180">
        <v>1</v>
      </c>
      <c r="E1380" s="37"/>
      <c r="F1380" s="38">
        <f t="shared" si="153"/>
        <v>0</v>
      </c>
      <c r="G1380" s="85"/>
    </row>
    <row r="1381" spans="1:7" s="182" customFormat="1" ht="35.1" customHeight="1">
      <c r="A1381" s="168"/>
      <c r="B1381" s="169" t="s">
        <v>1353</v>
      </c>
      <c r="C1381" s="171"/>
      <c r="D1381" s="172"/>
      <c r="E1381" s="37"/>
      <c r="F1381" s="40">
        <f>SUM(F1315:F1380)</f>
        <v>0</v>
      </c>
      <c r="G1381" s="81"/>
    </row>
    <row r="1382" spans="1:7" s="182" customFormat="1" ht="35.1" customHeight="1">
      <c r="A1382" s="165"/>
      <c r="B1382" s="164"/>
      <c r="C1382" s="79"/>
      <c r="D1382" s="163"/>
      <c r="E1382" s="37"/>
      <c r="F1382" s="39"/>
      <c r="G1382" s="80"/>
    </row>
    <row r="1383" spans="1:7" s="182" customFormat="1" ht="35.1" customHeight="1">
      <c r="A1383" s="165"/>
      <c r="B1383" s="164"/>
      <c r="C1383" s="79"/>
      <c r="D1383" s="163"/>
      <c r="E1383" s="37"/>
      <c r="F1383" s="39"/>
      <c r="G1383" s="80"/>
    </row>
    <row r="1384" spans="1:7" s="182" customFormat="1" ht="35.1" customHeight="1">
      <c r="A1384" s="168" t="s">
        <v>569</v>
      </c>
      <c r="B1384" s="169" t="s">
        <v>1354</v>
      </c>
      <c r="C1384" s="79"/>
      <c r="D1384" s="163"/>
      <c r="E1384" s="37"/>
      <c r="F1384" s="39"/>
      <c r="G1384" s="80"/>
    </row>
    <row r="1385" spans="1:7" s="182" customFormat="1" ht="35.1" customHeight="1">
      <c r="A1385" s="165" t="s">
        <v>236</v>
      </c>
      <c r="B1385" s="164" t="s">
        <v>1355</v>
      </c>
      <c r="C1385" s="79"/>
      <c r="D1385" s="163"/>
      <c r="E1385" s="37"/>
      <c r="F1385" s="39"/>
      <c r="G1385" s="80"/>
    </row>
    <row r="1386" spans="1:7" s="182" customFormat="1" ht="35.1" customHeight="1">
      <c r="A1386" s="165" t="s">
        <v>201</v>
      </c>
      <c r="B1386" s="164" t="s">
        <v>1356</v>
      </c>
      <c r="C1386" s="79" t="s">
        <v>243</v>
      </c>
      <c r="D1386" s="163">
        <v>1</v>
      </c>
      <c r="E1386" s="37"/>
      <c r="F1386" s="38">
        <f t="shared" ref="F1386:F1409" si="154">ROUND(E1386*D1386,2)</f>
        <v>0</v>
      </c>
      <c r="G1386" s="80" t="s">
        <v>356</v>
      </c>
    </row>
    <row r="1387" spans="1:7" s="182" customFormat="1" ht="35.1" customHeight="1">
      <c r="A1387" s="165" t="s">
        <v>132</v>
      </c>
      <c r="B1387" s="164" t="s">
        <v>1357</v>
      </c>
      <c r="C1387" s="79" t="s">
        <v>203</v>
      </c>
      <c r="D1387" s="163">
        <v>8</v>
      </c>
      <c r="E1387" s="37"/>
      <c r="F1387" s="38">
        <f t="shared" si="154"/>
        <v>0</v>
      </c>
      <c r="G1387" s="80" t="s">
        <v>356</v>
      </c>
    </row>
    <row r="1388" spans="1:7" s="182" customFormat="1" ht="35.1" customHeight="1">
      <c r="A1388" s="165" t="s">
        <v>133</v>
      </c>
      <c r="B1388" s="164" t="s">
        <v>1358</v>
      </c>
      <c r="C1388" s="79" t="s">
        <v>203</v>
      </c>
      <c r="D1388" s="163">
        <v>1</v>
      </c>
      <c r="E1388" s="37"/>
      <c r="F1388" s="38">
        <f t="shared" si="154"/>
        <v>0</v>
      </c>
      <c r="G1388" s="80" t="s">
        <v>356</v>
      </c>
    </row>
    <row r="1389" spans="1:7" s="182" customFormat="1" ht="35.1" customHeight="1">
      <c r="A1389" s="165" t="s">
        <v>134</v>
      </c>
      <c r="B1389" s="164" t="s">
        <v>1359</v>
      </c>
      <c r="C1389" s="79" t="s">
        <v>203</v>
      </c>
      <c r="D1389" s="163">
        <v>64</v>
      </c>
      <c r="E1389" s="37"/>
      <c r="F1389" s="38">
        <f t="shared" si="154"/>
        <v>0</v>
      </c>
      <c r="G1389" s="80" t="s">
        <v>356</v>
      </c>
    </row>
    <row r="1390" spans="1:7" s="182" customFormat="1" ht="35.1" customHeight="1">
      <c r="A1390" s="165" t="s">
        <v>135</v>
      </c>
      <c r="B1390" s="164" t="s">
        <v>1360</v>
      </c>
      <c r="C1390" s="79" t="s">
        <v>203</v>
      </c>
      <c r="D1390" s="163">
        <v>9</v>
      </c>
      <c r="E1390" s="37"/>
      <c r="F1390" s="38">
        <f t="shared" si="154"/>
        <v>0</v>
      </c>
      <c r="G1390" s="80" t="s">
        <v>356</v>
      </c>
    </row>
    <row r="1391" spans="1:7" s="182" customFormat="1" ht="35.1" customHeight="1">
      <c r="A1391" s="165" t="s">
        <v>136</v>
      </c>
      <c r="B1391" s="164" t="s">
        <v>1361</v>
      </c>
      <c r="C1391" s="79" t="s">
        <v>203</v>
      </c>
      <c r="D1391" s="163">
        <v>10</v>
      </c>
      <c r="E1391" s="37"/>
      <c r="F1391" s="38">
        <f t="shared" si="154"/>
        <v>0</v>
      </c>
      <c r="G1391" s="80"/>
    </row>
    <row r="1392" spans="1:7" s="182" customFormat="1" ht="35.1" customHeight="1">
      <c r="A1392" s="165" t="s">
        <v>137</v>
      </c>
      <c r="B1392" s="164" t="s">
        <v>1362</v>
      </c>
      <c r="C1392" s="79" t="s">
        <v>203</v>
      </c>
      <c r="D1392" s="163">
        <v>16</v>
      </c>
      <c r="E1392" s="37"/>
      <c r="F1392" s="38">
        <f t="shared" si="154"/>
        <v>0</v>
      </c>
      <c r="G1392" s="80" t="s">
        <v>356</v>
      </c>
    </row>
    <row r="1393" spans="1:7" s="182" customFormat="1" ht="35.1" customHeight="1">
      <c r="A1393" s="165" t="s">
        <v>138</v>
      </c>
      <c r="B1393" s="164" t="s">
        <v>1363</v>
      </c>
      <c r="C1393" s="79" t="s">
        <v>203</v>
      </c>
      <c r="D1393" s="163">
        <v>15</v>
      </c>
      <c r="E1393" s="37"/>
      <c r="F1393" s="38">
        <f t="shared" si="154"/>
        <v>0</v>
      </c>
      <c r="G1393" s="80"/>
    </row>
    <row r="1394" spans="1:7" s="182" customFormat="1" ht="35.1" customHeight="1">
      <c r="A1394" s="165" t="s">
        <v>139</v>
      </c>
      <c r="B1394" s="164" t="s">
        <v>1364</v>
      </c>
      <c r="C1394" s="79"/>
      <c r="D1394" s="163"/>
      <c r="E1394" s="37"/>
      <c r="F1394" s="39"/>
      <c r="G1394" s="80" t="s">
        <v>357</v>
      </c>
    </row>
    <row r="1395" spans="1:7" s="182" customFormat="1" ht="35.1" customHeight="1">
      <c r="A1395" s="165" t="s">
        <v>244</v>
      </c>
      <c r="B1395" s="164" t="s">
        <v>1365</v>
      </c>
      <c r="C1395" s="79" t="s">
        <v>245</v>
      </c>
      <c r="D1395" s="163">
        <v>500</v>
      </c>
      <c r="E1395" s="37"/>
      <c r="F1395" s="38">
        <f t="shared" si="154"/>
        <v>0</v>
      </c>
      <c r="G1395" s="80"/>
    </row>
    <row r="1396" spans="1:7" s="182" customFormat="1" ht="35.1" customHeight="1">
      <c r="A1396" s="165" t="s">
        <v>83</v>
      </c>
      <c r="B1396" s="164" t="s">
        <v>1366</v>
      </c>
      <c r="C1396" s="79" t="s">
        <v>227</v>
      </c>
      <c r="D1396" s="163">
        <v>400</v>
      </c>
      <c r="E1396" s="37"/>
      <c r="F1396" s="38">
        <f t="shared" si="154"/>
        <v>0</v>
      </c>
      <c r="G1396" s="80"/>
    </row>
    <row r="1397" spans="1:7" s="182" customFormat="1" ht="35.1" customHeight="1">
      <c r="A1397" s="165" t="s">
        <v>84</v>
      </c>
      <c r="B1397" s="164" t="s">
        <v>1367</v>
      </c>
      <c r="C1397" s="79" t="s">
        <v>227</v>
      </c>
      <c r="D1397" s="163">
        <v>700</v>
      </c>
      <c r="E1397" s="37"/>
      <c r="F1397" s="38">
        <f t="shared" si="154"/>
        <v>0</v>
      </c>
      <c r="G1397" s="80"/>
    </row>
    <row r="1398" spans="1:7" s="182" customFormat="1" ht="35.1" customHeight="1">
      <c r="A1398" s="165" t="s">
        <v>85</v>
      </c>
      <c r="B1398" s="164" t="s">
        <v>1368</v>
      </c>
      <c r="C1398" s="79" t="s">
        <v>204</v>
      </c>
      <c r="D1398" s="163">
        <v>1</v>
      </c>
      <c r="E1398" s="37"/>
      <c r="F1398" s="38">
        <f t="shared" si="154"/>
        <v>0</v>
      </c>
      <c r="G1398" s="80"/>
    </row>
    <row r="1399" spans="1:7" s="182" customFormat="1" ht="35.1" customHeight="1">
      <c r="A1399" s="165" t="s">
        <v>218</v>
      </c>
      <c r="B1399" s="164" t="s">
        <v>1369</v>
      </c>
      <c r="C1399" s="79" t="s">
        <v>227</v>
      </c>
      <c r="D1399" s="163">
        <v>350</v>
      </c>
      <c r="E1399" s="37"/>
      <c r="F1399" s="38">
        <f t="shared" si="154"/>
        <v>0</v>
      </c>
      <c r="G1399" s="80" t="s">
        <v>1476</v>
      </c>
    </row>
    <row r="1400" spans="1:7" s="182" customFormat="1" ht="35.1" customHeight="1">
      <c r="A1400" s="165" t="s">
        <v>140</v>
      </c>
      <c r="B1400" s="164" t="s">
        <v>1370</v>
      </c>
      <c r="C1400" s="79" t="s">
        <v>227</v>
      </c>
      <c r="D1400" s="163">
        <v>100</v>
      </c>
      <c r="E1400" s="37"/>
      <c r="F1400" s="38">
        <f t="shared" si="154"/>
        <v>0</v>
      </c>
      <c r="G1400" s="80" t="s">
        <v>1476</v>
      </c>
    </row>
    <row r="1401" spans="1:7" s="182" customFormat="1" ht="35.1" customHeight="1">
      <c r="A1401" s="165" t="s">
        <v>141</v>
      </c>
      <c r="B1401" s="164" t="s">
        <v>1371</v>
      </c>
      <c r="C1401" s="79" t="s">
        <v>204</v>
      </c>
      <c r="D1401" s="163">
        <v>1</v>
      </c>
      <c r="E1401" s="37"/>
      <c r="F1401" s="38">
        <f t="shared" si="154"/>
        <v>0</v>
      </c>
      <c r="G1401" s="80"/>
    </row>
    <row r="1402" spans="1:7" s="182" customFormat="1" ht="35.1" customHeight="1">
      <c r="A1402" s="165" t="s">
        <v>142</v>
      </c>
      <c r="B1402" s="164" t="s">
        <v>1372</v>
      </c>
      <c r="C1402" s="79" t="s">
        <v>204</v>
      </c>
      <c r="D1402" s="163">
        <v>1</v>
      </c>
      <c r="E1402" s="37"/>
      <c r="F1402" s="38">
        <f t="shared" si="154"/>
        <v>0</v>
      </c>
      <c r="G1402" s="80"/>
    </row>
    <row r="1403" spans="1:7" s="182" customFormat="1" ht="35.1" customHeight="1">
      <c r="A1403" s="165" t="s">
        <v>143</v>
      </c>
      <c r="B1403" s="164" t="s">
        <v>1373</v>
      </c>
      <c r="C1403" s="79" t="s">
        <v>204</v>
      </c>
      <c r="D1403" s="163">
        <v>1</v>
      </c>
      <c r="E1403" s="37"/>
      <c r="F1403" s="38">
        <f t="shared" si="154"/>
        <v>0</v>
      </c>
      <c r="G1403" s="80"/>
    </row>
    <row r="1404" spans="1:7" s="182" customFormat="1" ht="35.1" customHeight="1">
      <c r="A1404" s="165" t="s">
        <v>144</v>
      </c>
      <c r="B1404" s="164" t="s">
        <v>1374</v>
      </c>
      <c r="C1404" s="79" t="s">
        <v>204</v>
      </c>
      <c r="D1404" s="163">
        <v>1</v>
      </c>
      <c r="E1404" s="37"/>
      <c r="F1404" s="38">
        <f t="shared" si="154"/>
        <v>0</v>
      </c>
      <c r="G1404" s="80"/>
    </row>
    <row r="1405" spans="1:7" s="182" customFormat="1" ht="35.1" customHeight="1">
      <c r="A1405" s="165" t="s">
        <v>145</v>
      </c>
      <c r="B1405" s="164" t="s">
        <v>1375</v>
      </c>
      <c r="C1405" s="79" t="s">
        <v>204</v>
      </c>
      <c r="D1405" s="163">
        <v>1</v>
      </c>
      <c r="E1405" s="37"/>
      <c r="F1405" s="38">
        <f t="shared" si="154"/>
        <v>0</v>
      </c>
      <c r="G1405" s="80"/>
    </row>
    <row r="1406" spans="1:7" s="182" customFormat="1" ht="35.1" customHeight="1">
      <c r="A1406" s="165" t="s">
        <v>147</v>
      </c>
      <c r="B1406" s="164" t="s">
        <v>1376</v>
      </c>
      <c r="C1406" s="79" t="s">
        <v>204</v>
      </c>
      <c r="D1406" s="163">
        <v>1</v>
      </c>
      <c r="E1406" s="37"/>
      <c r="F1406" s="38">
        <f t="shared" si="154"/>
        <v>0</v>
      </c>
      <c r="G1406" s="80"/>
    </row>
    <row r="1407" spans="1:7" s="182" customFormat="1" ht="35.1" customHeight="1">
      <c r="A1407" s="165" t="s">
        <v>148</v>
      </c>
      <c r="B1407" s="164" t="s">
        <v>1377</v>
      </c>
      <c r="C1407" s="79" t="s">
        <v>204</v>
      </c>
      <c r="D1407" s="163">
        <v>1</v>
      </c>
      <c r="E1407" s="37"/>
      <c r="F1407" s="38">
        <f t="shared" si="154"/>
        <v>0</v>
      </c>
      <c r="G1407" s="80"/>
    </row>
    <row r="1408" spans="1:7" s="182" customFormat="1" ht="35.1" customHeight="1">
      <c r="A1408" s="165" t="s">
        <v>149</v>
      </c>
      <c r="B1408" s="164" t="s">
        <v>1378</v>
      </c>
      <c r="C1408" s="79" t="s">
        <v>204</v>
      </c>
      <c r="D1408" s="163">
        <v>1</v>
      </c>
      <c r="E1408" s="37"/>
      <c r="F1408" s="38">
        <f t="shared" si="154"/>
        <v>0</v>
      </c>
      <c r="G1408" s="80"/>
    </row>
    <row r="1409" spans="1:7" s="182" customFormat="1" ht="35.1" customHeight="1">
      <c r="A1409" s="165" t="s">
        <v>155</v>
      </c>
      <c r="B1409" s="164" t="s">
        <v>1379</v>
      </c>
      <c r="C1409" s="79" t="s">
        <v>204</v>
      </c>
      <c r="D1409" s="163">
        <v>1</v>
      </c>
      <c r="E1409" s="37"/>
      <c r="F1409" s="38">
        <f t="shared" si="154"/>
        <v>0</v>
      </c>
      <c r="G1409" s="80"/>
    </row>
    <row r="1410" spans="1:7" s="182" customFormat="1" ht="35.1" customHeight="1">
      <c r="A1410" s="168"/>
      <c r="B1410" s="169" t="s">
        <v>1380</v>
      </c>
      <c r="C1410" s="171"/>
      <c r="D1410" s="172"/>
      <c r="E1410" s="37"/>
      <c r="F1410" s="40">
        <f>SUM(F1386:F1409)</f>
        <v>0</v>
      </c>
      <c r="G1410" s="81"/>
    </row>
    <row r="1411" spans="1:7" s="182" customFormat="1" ht="35.1" customHeight="1">
      <c r="A1411" s="165"/>
      <c r="B1411" s="164"/>
      <c r="C1411" s="79"/>
      <c r="D1411" s="163"/>
      <c r="E1411" s="37"/>
      <c r="F1411" s="39"/>
      <c r="G1411" s="80"/>
    </row>
    <row r="1412" spans="1:7" s="182" customFormat="1" ht="35.1" customHeight="1">
      <c r="A1412" s="165" t="s">
        <v>238</v>
      </c>
      <c r="B1412" s="164" t="s">
        <v>1381</v>
      </c>
      <c r="C1412" s="79"/>
      <c r="D1412" s="163"/>
      <c r="E1412" s="37"/>
      <c r="F1412" s="39"/>
      <c r="G1412" s="80"/>
    </row>
    <row r="1413" spans="1:7" s="182" customFormat="1" ht="35.1" customHeight="1">
      <c r="A1413" s="165" t="s">
        <v>201</v>
      </c>
      <c r="B1413" s="164" t="s">
        <v>1382</v>
      </c>
      <c r="C1413" s="79" t="s">
        <v>209</v>
      </c>
      <c r="D1413" s="163">
        <v>1</v>
      </c>
      <c r="E1413" s="37"/>
      <c r="F1413" s="38">
        <f t="shared" ref="F1413:F1414" si="155">ROUND(E1413*D1413,2)</f>
        <v>0</v>
      </c>
      <c r="G1413" s="80" t="s">
        <v>356</v>
      </c>
    </row>
    <row r="1414" spans="1:7" s="182" customFormat="1" ht="35.1" customHeight="1">
      <c r="A1414" s="165" t="s">
        <v>132</v>
      </c>
      <c r="B1414" s="164" t="s">
        <v>1383</v>
      </c>
      <c r="C1414" s="79" t="s">
        <v>209</v>
      </c>
      <c r="D1414" s="163">
        <v>8</v>
      </c>
      <c r="E1414" s="37"/>
      <c r="F1414" s="38">
        <f t="shared" si="155"/>
        <v>0</v>
      </c>
      <c r="G1414" s="80" t="s">
        <v>356</v>
      </c>
    </row>
    <row r="1415" spans="1:7" s="182" customFormat="1" ht="35.1" customHeight="1">
      <c r="A1415" s="165" t="s">
        <v>206</v>
      </c>
      <c r="B1415" s="164" t="s">
        <v>1384</v>
      </c>
      <c r="C1415" s="79"/>
      <c r="D1415" s="163"/>
      <c r="E1415" s="37"/>
      <c r="F1415" s="39"/>
      <c r="G1415" s="80"/>
    </row>
    <row r="1416" spans="1:7" s="182" customFormat="1" ht="35.1" customHeight="1">
      <c r="A1416" s="165" t="s">
        <v>83</v>
      </c>
      <c r="B1416" s="164" t="s">
        <v>1385</v>
      </c>
      <c r="C1416" s="79"/>
      <c r="D1416" s="163"/>
      <c r="E1416" s="37"/>
      <c r="F1416" s="39"/>
      <c r="G1416" s="80"/>
    </row>
    <row r="1417" spans="1:7" s="182" customFormat="1" ht="35.1" customHeight="1">
      <c r="A1417" s="165" t="s">
        <v>84</v>
      </c>
      <c r="B1417" s="164" t="s">
        <v>1386</v>
      </c>
      <c r="C1417" s="79"/>
      <c r="D1417" s="163"/>
      <c r="E1417" s="37"/>
      <c r="F1417" s="39"/>
      <c r="G1417" s="80"/>
    </row>
    <row r="1418" spans="1:7" s="182" customFormat="1" ht="35.1" customHeight="1">
      <c r="A1418" s="165" t="s">
        <v>85</v>
      </c>
      <c r="B1418" s="164" t="s">
        <v>1387</v>
      </c>
      <c r="C1418" s="79"/>
      <c r="D1418" s="163"/>
      <c r="E1418" s="37"/>
      <c r="F1418" s="39"/>
      <c r="G1418" s="80"/>
    </row>
    <row r="1419" spans="1:7" s="182" customFormat="1" ht="35.1" customHeight="1">
      <c r="A1419" s="165" t="s">
        <v>86</v>
      </c>
      <c r="B1419" s="164" t="s">
        <v>1388</v>
      </c>
      <c r="C1419" s="79"/>
      <c r="D1419" s="163"/>
      <c r="E1419" s="37"/>
      <c r="F1419" s="39"/>
      <c r="G1419" s="80"/>
    </row>
    <row r="1420" spans="1:7" s="182" customFormat="1" ht="35.1" customHeight="1">
      <c r="A1420" s="165" t="s">
        <v>87</v>
      </c>
      <c r="B1420" s="164" t="s">
        <v>1389</v>
      </c>
      <c r="C1420" s="79"/>
      <c r="D1420" s="163"/>
      <c r="E1420" s="37"/>
      <c r="F1420" s="39"/>
      <c r="G1420" s="80"/>
    </row>
    <row r="1421" spans="1:7" s="182" customFormat="1" ht="35.1" customHeight="1">
      <c r="A1421" s="165" t="s">
        <v>88</v>
      </c>
      <c r="B1421" s="164" t="s">
        <v>1390</v>
      </c>
      <c r="C1421" s="79"/>
      <c r="D1421" s="163"/>
      <c r="E1421" s="37"/>
      <c r="F1421" s="39"/>
      <c r="G1421" s="80"/>
    </row>
    <row r="1422" spans="1:7" s="182" customFormat="1" ht="35.1" customHeight="1">
      <c r="A1422" s="165" t="s">
        <v>89</v>
      </c>
      <c r="B1422" s="164" t="s">
        <v>1391</v>
      </c>
      <c r="C1422" s="79"/>
      <c r="D1422" s="163"/>
      <c r="E1422" s="37"/>
      <c r="F1422" s="39"/>
      <c r="G1422" s="80"/>
    </row>
    <row r="1423" spans="1:7" s="182" customFormat="1" ht="35.1" customHeight="1">
      <c r="A1423" s="165" t="s">
        <v>208</v>
      </c>
      <c r="B1423" s="164" t="s">
        <v>1392</v>
      </c>
      <c r="C1423" s="79" t="s">
        <v>203</v>
      </c>
      <c r="D1423" s="163">
        <v>1</v>
      </c>
      <c r="E1423" s="37"/>
      <c r="F1423" s="38">
        <f t="shared" ref="F1423:F1447" si="156">ROUND(E1423*D1423,2)</f>
        <v>0</v>
      </c>
      <c r="G1423" s="80" t="s">
        <v>356</v>
      </c>
    </row>
    <row r="1424" spans="1:7" s="182" customFormat="1" ht="35.1" customHeight="1">
      <c r="A1424" s="165" t="s">
        <v>134</v>
      </c>
      <c r="B1424" s="164" t="s">
        <v>1393</v>
      </c>
      <c r="C1424" s="79" t="s">
        <v>203</v>
      </c>
      <c r="D1424" s="163">
        <v>1</v>
      </c>
      <c r="E1424" s="37"/>
      <c r="F1424" s="38">
        <f t="shared" si="156"/>
        <v>0</v>
      </c>
      <c r="G1424" s="80" t="s">
        <v>356</v>
      </c>
    </row>
    <row r="1425" spans="1:7" s="182" customFormat="1" ht="35.1" customHeight="1">
      <c r="A1425" s="165" t="s">
        <v>135</v>
      </c>
      <c r="B1425" s="164" t="s">
        <v>1394</v>
      </c>
      <c r="C1425" s="79" t="s">
        <v>228</v>
      </c>
      <c r="D1425" s="163">
        <v>1</v>
      </c>
      <c r="E1425" s="37"/>
      <c r="F1425" s="38">
        <f t="shared" si="156"/>
        <v>0</v>
      </c>
      <c r="G1425" s="80"/>
    </row>
    <row r="1426" spans="1:7" s="182" customFormat="1" ht="35.1" customHeight="1">
      <c r="A1426" s="165" t="s">
        <v>136</v>
      </c>
      <c r="B1426" s="164" t="s">
        <v>1395</v>
      </c>
      <c r="C1426" s="79" t="s">
        <v>203</v>
      </c>
      <c r="D1426" s="163">
        <v>1</v>
      </c>
      <c r="E1426" s="37"/>
      <c r="F1426" s="38">
        <f t="shared" si="156"/>
        <v>0</v>
      </c>
      <c r="G1426" s="80"/>
    </row>
    <row r="1427" spans="1:7" s="182" customFormat="1" ht="35.1" customHeight="1">
      <c r="A1427" s="165" t="s">
        <v>137</v>
      </c>
      <c r="B1427" s="164" t="s">
        <v>1396</v>
      </c>
      <c r="C1427" s="79" t="s">
        <v>203</v>
      </c>
      <c r="D1427" s="163">
        <v>3</v>
      </c>
      <c r="E1427" s="37"/>
      <c r="F1427" s="38">
        <f t="shared" si="156"/>
        <v>0</v>
      </c>
      <c r="G1427" s="80"/>
    </row>
    <row r="1428" spans="1:7" s="182" customFormat="1" ht="35.1" customHeight="1">
      <c r="A1428" s="165" t="s">
        <v>138</v>
      </c>
      <c r="B1428" s="164" t="s">
        <v>1397</v>
      </c>
      <c r="C1428" s="79" t="s">
        <v>203</v>
      </c>
      <c r="D1428" s="163">
        <v>2</v>
      </c>
      <c r="E1428" s="37"/>
      <c r="F1428" s="38">
        <f t="shared" si="156"/>
        <v>0</v>
      </c>
      <c r="G1428" s="80"/>
    </row>
    <row r="1429" spans="1:7" s="182" customFormat="1" ht="35.1" customHeight="1">
      <c r="A1429" s="165" t="s">
        <v>139</v>
      </c>
      <c r="B1429" s="164" t="s">
        <v>1398</v>
      </c>
      <c r="C1429" s="79" t="s">
        <v>203</v>
      </c>
      <c r="D1429" s="163">
        <v>2</v>
      </c>
      <c r="E1429" s="37"/>
      <c r="F1429" s="38">
        <f t="shared" si="156"/>
        <v>0</v>
      </c>
      <c r="G1429" s="80"/>
    </row>
    <row r="1430" spans="1:7" s="182" customFormat="1" ht="35.1" customHeight="1">
      <c r="A1430" s="165" t="s">
        <v>146</v>
      </c>
      <c r="B1430" s="164" t="s">
        <v>1399</v>
      </c>
      <c r="C1430" s="79" t="s">
        <v>203</v>
      </c>
      <c r="D1430" s="163">
        <v>8</v>
      </c>
      <c r="E1430" s="37"/>
      <c r="F1430" s="38">
        <f t="shared" si="156"/>
        <v>0</v>
      </c>
      <c r="G1430" s="80"/>
    </row>
    <row r="1431" spans="1:7" s="182" customFormat="1" ht="35.1" customHeight="1">
      <c r="A1431" s="165" t="s">
        <v>140</v>
      </c>
      <c r="B1431" s="164" t="s">
        <v>1400</v>
      </c>
      <c r="C1431" s="79" t="s">
        <v>227</v>
      </c>
      <c r="D1431" s="163">
        <v>45</v>
      </c>
      <c r="E1431" s="37"/>
      <c r="F1431" s="38">
        <f t="shared" si="156"/>
        <v>0</v>
      </c>
      <c r="G1431" s="80" t="s">
        <v>358</v>
      </c>
    </row>
    <row r="1432" spans="1:7" s="182" customFormat="1" ht="35.1" customHeight="1">
      <c r="A1432" s="165" t="s">
        <v>141</v>
      </c>
      <c r="B1432" s="164" t="s">
        <v>1401</v>
      </c>
      <c r="C1432" s="79" t="s">
        <v>227</v>
      </c>
      <c r="D1432" s="163">
        <v>40</v>
      </c>
      <c r="E1432" s="37"/>
      <c r="F1432" s="38">
        <f t="shared" si="156"/>
        <v>0</v>
      </c>
      <c r="G1432" s="80" t="s">
        <v>358</v>
      </c>
    </row>
    <row r="1433" spans="1:7" s="182" customFormat="1" ht="35.1" customHeight="1">
      <c r="A1433" s="165" t="s">
        <v>142</v>
      </c>
      <c r="B1433" s="164" t="s">
        <v>1402</v>
      </c>
      <c r="C1433" s="79" t="s">
        <v>227</v>
      </c>
      <c r="D1433" s="163">
        <v>56</v>
      </c>
      <c r="E1433" s="37"/>
      <c r="F1433" s="38">
        <f t="shared" si="156"/>
        <v>0</v>
      </c>
      <c r="G1433" s="80"/>
    </row>
    <row r="1434" spans="1:7" s="182" customFormat="1" ht="35.1" customHeight="1">
      <c r="A1434" s="165" t="s">
        <v>143</v>
      </c>
      <c r="B1434" s="164" t="s">
        <v>1403</v>
      </c>
      <c r="C1434" s="79" t="s">
        <v>204</v>
      </c>
      <c r="D1434" s="163">
        <v>1</v>
      </c>
      <c r="E1434" s="37"/>
      <c r="F1434" s="38">
        <f t="shared" si="156"/>
        <v>0</v>
      </c>
      <c r="G1434" s="80"/>
    </row>
    <row r="1435" spans="1:7" s="182" customFormat="1" ht="35.1" customHeight="1">
      <c r="A1435" s="165" t="s">
        <v>144</v>
      </c>
      <c r="B1435" s="164" t="s">
        <v>1404</v>
      </c>
      <c r="C1435" s="79" t="s">
        <v>227</v>
      </c>
      <c r="D1435" s="163">
        <v>22</v>
      </c>
      <c r="E1435" s="37"/>
      <c r="F1435" s="38">
        <f t="shared" si="156"/>
        <v>0</v>
      </c>
      <c r="G1435" s="80"/>
    </row>
    <row r="1436" spans="1:7" s="182" customFormat="1" ht="35.1" customHeight="1">
      <c r="A1436" s="165" t="s">
        <v>145</v>
      </c>
      <c r="B1436" s="164" t="s">
        <v>1371</v>
      </c>
      <c r="C1436" s="79" t="s">
        <v>204</v>
      </c>
      <c r="D1436" s="163">
        <v>1</v>
      </c>
      <c r="E1436" s="37"/>
      <c r="F1436" s="38">
        <f t="shared" si="156"/>
        <v>0</v>
      </c>
      <c r="G1436" s="80"/>
    </row>
    <row r="1437" spans="1:7" s="182" customFormat="1" ht="35.1" customHeight="1">
      <c r="A1437" s="165" t="s">
        <v>147</v>
      </c>
      <c r="B1437" s="164" t="s">
        <v>1405</v>
      </c>
      <c r="C1437" s="79" t="s">
        <v>227</v>
      </c>
      <c r="D1437" s="163">
        <v>60</v>
      </c>
      <c r="E1437" s="37"/>
      <c r="F1437" s="38">
        <f t="shared" si="156"/>
        <v>0</v>
      </c>
      <c r="G1437" s="80" t="s">
        <v>358</v>
      </c>
    </row>
    <row r="1438" spans="1:7" s="182" customFormat="1" ht="35.1" customHeight="1">
      <c r="A1438" s="165" t="s">
        <v>148</v>
      </c>
      <c r="B1438" s="164" t="s">
        <v>1368</v>
      </c>
      <c r="C1438" s="79" t="s">
        <v>204</v>
      </c>
      <c r="D1438" s="163">
        <v>1</v>
      </c>
      <c r="E1438" s="37"/>
      <c r="F1438" s="38">
        <f t="shared" si="156"/>
        <v>0</v>
      </c>
      <c r="G1438" s="80"/>
    </row>
    <row r="1439" spans="1:7" s="182" customFormat="1" ht="35.1" customHeight="1">
      <c r="A1439" s="165" t="s">
        <v>149</v>
      </c>
      <c r="B1439" s="164" t="s">
        <v>1406</v>
      </c>
      <c r="C1439" s="79" t="s">
        <v>204</v>
      </c>
      <c r="D1439" s="163">
        <v>1</v>
      </c>
      <c r="E1439" s="37"/>
      <c r="F1439" s="38">
        <f t="shared" si="156"/>
        <v>0</v>
      </c>
      <c r="G1439" s="80"/>
    </row>
    <row r="1440" spans="1:7" s="182" customFormat="1" ht="35.1" customHeight="1">
      <c r="A1440" s="165" t="s">
        <v>155</v>
      </c>
      <c r="B1440" s="164" t="s">
        <v>1376</v>
      </c>
      <c r="C1440" s="79" t="s">
        <v>204</v>
      </c>
      <c r="D1440" s="163">
        <v>1</v>
      </c>
      <c r="E1440" s="37"/>
      <c r="F1440" s="38">
        <f t="shared" si="156"/>
        <v>0</v>
      </c>
      <c r="G1440" s="80"/>
    </row>
    <row r="1441" spans="1:7" s="182" customFormat="1" ht="35.1" customHeight="1">
      <c r="A1441" s="165" t="s">
        <v>156</v>
      </c>
      <c r="B1441" s="164" t="s">
        <v>1372</v>
      </c>
      <c r="C1441" s="79" t="s">
        <v>204</v>
      </c>
      <c r="D1441" s="163">
        <v>1</v>
      </c>
      <c r="E1441" s="37"/>
      <c r="F1441" s="38">
        <f t="shared" si="156"/>
        <v>0</v>
      </c>
      <c r="G1441" s="80"/>
    </row>
    <row r="1442" spans="1:7" s="182" customFormat="1" ht="35.1" customHeight="1">
      <c r="A1442" s="165" t="s">
        <v>157</v>
      </c>
      <c r="B1442" s="164" t="s">
        <v>1373</v>
      </c>
      <c r="C1442" s="79" t="s">
        <v>204</v>
      </c>
      <c r="D1442" s="163">
        <v>1</v>
      </c>
      <c r="E1442" s="37"/>
      <c r="F1442" s="38">
        <f t="shared" si="156"/>
        <v>0</v>
      </c>
      <c r="G1442" s="80"/>
    </row>
    <row r="1443" spans="1:7" s="182" customFormat="1" ht="35.1" customHeight="1">
      <c r="A1443" s="165" t="s">
        <v>131</v>
      </c>
      <c r="B1443" s="164" t="s">
        <v>1407</v>
      </c>
      <c r="C1443" s="79" t="s">
        <v>204</v>
      </c>
      <c r="D1443" s="163">
        <v>1</v>
      </c>
      <c r="E1443" s="37"/>
      <c r="F1443" s="38">
        <f t="shared" si="156"/>
        <v>0</v>
      </c>
      <c r="G1443" s="80"/>
    </row>
    <row r="1444" spans="1:7" s="182" customFormat="1" ht="35.1" customHeight="1">
      <c r="A1444" s="165" t="s">
        <v>158</v>
      </c>
      <c r="B1444" s="164" t="s">
        <v>1374</v>
      </c>
      <c r="C1444" s="79" t="s">
        <v>204</v>
      </c>
      <c r="D1444" s="163">
        <v>1</v>
      </c>
      <c r="E1444" s="37"/>
      <c r="F1444" s="38">
        <f t="shared" si="156"/>
        <v>0</v>
      </c>
      <c r="G1444" s="80"/>
    </row>
    <row r="1445" spans="1:7" s="182" customFormat="1" ht="35.1" customHeight="1">
      <c r="A1445" s="165" t="s">
        <v>159</v>
      </c>
      <c r="B1445" s="164" t="s">
        <v>1408</v>
      </c>
      <c r="C1445" s="79" t="s">
        <v>204</v>
      </c>
      <c r="D1445" s="163">
        <v>1</v>
      </c>
      <c r="E1445" s="37"/>
      <c r="F1445" s="38">
        <f t="shared" si="156"/>
        <v>0</v>
      </c>
      <c r="G1445" s="80"/>
    </row>
    <row r="1446" spans="1:7" s="182" customFormat="1" ht="35.1" customHeight="1">
      <c r="A1446" s="165" t="s">
        <v>160</v>
      </c>
      <c r="B1446" s="164" t="s">
        <v>1378</v>
      </c>
      <c r="C1446" s="79" t="s">
        <v>204</v>
      </c>
      <c r="D1446" s="163">
        <v>1</v>
      </c>
      <c r="E1446" s="37"/>
      <c r="F1446" s="38">
        <f t="shared" si="156"/>
        <v>0</v>
      </c>
      <c r="G1446" s="80"/>
    </row>
    <row r="1447" spans="1:7" s="182" customFormat="1" ht="35.1" customHeight="1">
      <c r="A1447" s="165" t="s">
        <v>161</v>
      </c>
      <c r="B1447" s="164" t="s">
        <v>1379</v>
      </c>
      <c r="C1447" s="79" t="s">
        <v>204</v>
      </c>
      <c r="D1447" s="163">
        <v>1</v>
      </c>
      <c r="E1447" s="37"/>
      <c r="F1447" s="38">
        <f t="shared" si="156"/>
        <v>0</v>
      </c>
      <c r="G1447" s="80"/>
    </row>
    <row r="1448" spans="1:7" s="182" customFormat="1" ht="35.1" customHeight="1">
      <c r="A1448" s="168"/>
      <c r="B1448" s="169" t="s">
        <v>1409</v>
      </c>
      <c r="C1448" s="171"/>
      <c r="D1448" s="172"/>
      <c r="E1448" s="37"/>
      <c r="F1448" s="40">
        <f>SUM(F1413:F1447)</f>
        <v>0</v>
      </c>
      <c r="G1448" s="81"/>
    </row>
    <row r="1449" spans="1:7" s="182" customFormat="1" ht="35.1" customHeight="1">
      <c r="A1449" s="165"/>
      <c r="B1449" s="164"/>
      <c r="C1449" s="79"/>
      <c r="D1449" s="163"/>
      <c r="E1449" s="37"/>
      <c r="F1449" s="39"/>
      <c r="G1449" s="80"/>
    </row>
    <row r="1450" spans="1:7" s="182" customFormat="1" ht="35.1" customHeight="1">
      <c r="A1450" s="165" t="s">
        <v>226</v>
      </c>
      <c r="B1450" s="164" t="s">
        <v>1410</v>
      </c>
      <c r="C1450" s="79"/>
      <c r="D1450" s="163"/>
      <c r="E1450" s="37"/>
      <c r="F1450" s="39"/>
      <c r="G1450" s="80"/>
    </row>
    <row r="1451" spans="1:7" s="182" customFormat="1" ht="35.1" customHeight="1">
      <c r="A1451" s="165" t="s">
        <v>201</v>
      </c>
      <c r="B1451" s="164" t="s">
        <v>1411</v>
      </c>
      <c r="C1451" s="79" t="s">
        <v>228</v>
      </c>
      <c r="D1451" s="163">
        <v>1</v>
      </c>
      <c r="E1451" s="37"/>
      <c r="F1451" s="38">
        <f t="shared" ref="F1451:F1465" si="157">ROUND(E1451*D1451,2)</f>
        <v>0</v>
      </c>
      <c r="G1451" s="80" t="s">
        <v>358</v>
      </c>
    </row>
    <row r="1452" spans="1:7" s="182" customFormat="1" ht="35.1" customHeight="1">
      <c r="A1452" s="165" t="s">
        <v>132</v>
      </c>
      <c r="B1452" s="164" t="s">
        <v>1412</v>
      </c>
      <c r="C1452" s="79" t="s">
        <v>203</v>
      </c>
      <c r="D1452" s="163">
        <v>3</v>
      </c>
      <c r="E1452" s="37"/>
      <c r="F1452" s="38">
        <f t="shared" si="157"/>
        <v>0</v>
      </c>
      <c r="G1452" s="80" t="s">
        <v>358</v>
      </c>
    </row>
    <row r="1453" spans="1:7" s="182" customFormat="1" ht="35.1" customHeight="1">
      <c r="A1453" s="165" t="s">
        <v>133</v>
      </c>
      <c r="B1453" s="164" t="s">
        <v>1413</v>
      </c>
      <c r="C1453" s="79" t="s">
        <v>203</v>
      </c>
      <c r="D1453" s="163">
        <v>10</v>
      </c>
      <c r="E1453" s="37"/>
      <c r="F1453" s="38">
        <f t="shared" si="157"/>
        <v>0</v>
      </c>
      <c r="G1453" s="80" t="s">
        <v>358</v>
      </c>
    </row>
    <row r="1454" spans="1:7" s="182" customFormat="1" ht="35.1" customHeight="1">
      <c r="A1454" s="165" t="s">
        <v>134</v>
      </c>
      <c r="B1454" s="164" t="s">
        <v>1414</v>
      </c>
      <c r="C1454" s="79" t="s">
        <v>203</v>
      </c>
      <c r="D1454" s="163">
        <v>19</v>
      </c>
      <c r="E1454" s="37"/>
      <c r="F1454" s="38">
        <f t="shared" si="157"/>
        <v>0</v>
      </c>
      <c r="G1454" s="80" t="s">
        <v>358</v>
      </c>
    </row>
    <row r="1455" spans="1:7" s="182" customFormat="1" ht="35.1" customHeight="1">
      <c r="A1455" s="165" t="s">
        <v>135</v>
      </c>
      <c r="B1455" s="164" t="s">
        <v>1415</v>
      </c>
      <c r="C1455" s="79" t="s">
        <v>227</v>
      </c>
      <c r="D1455" s="163">
        <v>600</v>
      </c>
      <c r="E1455" s="37"/>
      <c r="F1455" s="38">
        <f t="shared" si="157"/>
        <v>0</v>
      </c>
      <c r="G1455" s="80" t="s">
        <v>358</v>
      </c>
    </row>
    <row r="1456" spans="1:7" s="182" customFormat="1" ht="35.1" customHeight="1">
      <c r="A1456" s="165" t="s">
        <v>136</v>
      </c>
      <c r="B1456" s="164" t="s">
        <v>1416</v>
      </c>
      <c r="C1456" s="79" t="s">
        <v>204</v>
      </c>
      <c r="D1456" s="163">
        <v>1</v>
      </c>
      <c r="E1456" s="37"/>
      <c r="F1456" s="38">
        <f t="shared" si="157"/>
        <v>0</v>
      </c>
      <c r="G1456" s="80"/>
    </row>
    <row r="1457" spans="1:7" s="182" customFormat="1" ht="35.1" customHeight="1">
      <c r="A1457" s="165" t="s">
        <v>137</v>
      </c>
      <c r="B1457" s="164" t="s">
        <v>1417</v>
      </c>
      <c r="C1457" s="79" t="s">
        <v>227</v>
      </c>
      <c r="D1457" s="163">
        <v>300</v>
      </c>
      <c r="E1457" s="37"/>
      <c r="F1457" s="38">
        <f t="shared" si="157"/>
        <v>0</v>
      </c>
      <c r="G1457" s="80" t="s">
        <v>1476</v>
      </c>
    </row>
    <row r="1458" spans="1:7" s="182" customFormat="1" ht="35.1" customHeight="1">
      <c r="A1458" s="165" t="s">
        <v>138</v>
      </c>
      <c r="B1458" s="164" t="s">
        <v>1418</v>
      </c>
      <c r="C1458" s="79" t="s">
        <v>204</v>
      </c>
      <c r="D1458" s="163">
        <v>1</v>
      </c>
      <c r="E1458" s="37"/>
      <c r="F1458" s="38">
        <f t="shared" si="157"/>
        <v>0</v>
      </c>
      <c r="G1458" s="80"/>
    </row>
    <row r="1459" spans="1:7" s="182" customFormat="1" ht="35.1" customHeight="1">
      <c r="A1459" s="165" t="s">
        <v>139</v>
      </c>
      <c r="B1459" s="164" t="s">
        <v>1419</v>
      </c>
      <c r="C1459" s="79" t="s">
        <v>204</v>
      </c>
      <c r="D1459" s="163">
        <v>1</v>
      </c>
      <c r="E1459" s="37"/>
      <c r="F1459" s="38">
        <f t="shared" si="157"/>
        <v>0</v>
      </c>
      <c r="G1459" s="80"/>
    </row>
    <row r="1460" spans="1:7" s="182" customFormat="1" ht="35.1" customHeight="1">
      <c r="A1460" s="165" t="s">
        <v>146</v>
      </c>
      <c r="B1460" s="164" t="s">
        <v>1420</v>
      </c>
      <c r="C1460" s="79" t="s">
        <v>204</v>
      </c>
      <c r="D1460" s="163">
        <v>1</v>
      </c>
      <c r="E1460" s="37"/>
      <c r="F1460" s="38">
        <f t="shared" si="157"/>
        <v>0</v>
      </c>
      <c r="G1460" s="80"/>
    </row>
    <row r="1461" spans="1:7" s="182" customFormat="1" ht="35.1" customHeight="1">
      <c r="A1461" s="165" t="s">
        <v>140</v>
      </c>
      <c r="B1461" s="164" t="s">
        <v>1421</v>
      </c>
      <c r="C1461" s="79" t="s">
        <v>204</v>
      </c>
      <c r="D1461" s="163">
        <v>1</v>
      </c>
      <c r="E1461" s="37"/>
      <c r="F1461" s="38">
        <f t="shared" si="157"/>
        <v>0</v>
      </c>
      <c r="G1461" s="80"/>
    </row>
    <row r="1462" spans="1:7" s="182" customFormat="1" ht="35.1" customHeight="1">
      <c r="A1462" s="165" t="s">
        <v>141</v>
      </c>
      <c r="B1462" s="164" t="s">
        <v>1422</v>
      </c>
      <c r="C1462" s="79" t="s">
        <v>204</v>
      </c>
      <c r="D1462" s="163">
        <v>1</v>
      </c>
      <c r="E1462" s="37"/>
      <c r="F1462" s="38">
        <f t="shared" si="157"/>
        <v>0</v>
      </c>
      <c r="G1462" s="80"/>
    </row>
    <row r="1463" spans="1:7" s="182" customFormat="1" ht="35.1" customHeight="1">
      <c r="A1463" s="165" t="s">
        <v>142</v>
      </c>
      <c r="B1463" s="164" t="s">
        <v>1423</v>
      </c>
      <c r="C1463" s="79" t="s">
        <v>204</v>
      </c>
      <c r="D1463" s="163">
        <v>1</v>
      </c>
      <c r="E1463" s="37"/>
      <c r="F1463" s="38">
        <f t="shared" si="157"/>
        <v>0</v>
      </c>
      <c r="G1463" s="80"/>
    </row>
    <row r="1464" spans="1:7" s="182" customFormat="1" ht="35.1" customHeight="1">
      <c r="A1464" s="165" t="s">
        <v>143</v>
      </c>
      <c r="B1464" s="164" t="s">
        <v>1424</v>
      </c>
      <c r="C1464" s="79" t="s">
        <v>204</v>
      </c>
      <c r="D1464" s="163">
        <v>1</v>
      </c>
      <c r="E1464" s="37"/>
      <c r="F1464" s="38">
        <f t="shared" si="157"/>
        <v>0</v>
      </c>
      <c r="G1464" s="80"/>
    </row>
    <row r="1465" spans="1:7" s="182" customFormat="1" ht="35.1" customHeight="1">
      <c r="A1465" s="165" t="s">
        <v>144</v>
      </c>
      <c r="B1465" s="164" t="s">
        <v>1425</v>
      </c>
      <c r="C1465" s="79" t="s">
        <v>204</v>
      </c>
      <c r="D1465" s="163">
        <v>1</v>
      </c>
      <c r="E1465" s="37"/>
      <c r="F1465" s="38">
        <f t="shared" si="157"/>
        <v>0</v>
      </c>
      <c r="G1465" s="80"/>
    </row>
    <row r="1466" spans="1:7" s="182" customFormat="1" ht="35.1" customHeight="1">
      <c r="A1466" s="168"/>
      <c r="B1466" s="169" t="s">
        <v>1426</v>
      </c>
      <c r="C1466" s="171"/>
      <c r="D1466" s="172"/>
      <c r="E1466" s="37"/>
      <c r="F1466" s="40">
        <f>SUM(F1451:F1465)</f>
        <v>0</v>
      </c>
      <c r="G1466" s="81"/>
    </row>
    <row r="1467" spans="1:7" s="182" customFormat="1" ht="35.1" customHeight="1">
      <c r="A1467" s="165"/>
      <c r="B1467" s="164"/>
      <c r="C1467" s="79"/>
      <c r="D1467" s="163"/>
      <c r="E1467" s="37"/>
      <c r="F1467" s="39"/>
      <c r="G1467" s="80"/>
    </row>
    <row r="1468" spans="1:7" s="182" customFormat="1" ht="35.1" customHeight="1">
      <c r="A1468" s="165" t="s">
        <v>64</v>
      </c>
      <c r="B1468" s="164" t="s">
        <v>1427</v>
      </c>
      <c r="C1468" s="79"/>
      <c r="D1468" s="163"/>
      <c r="E1468" s="37"/>
      <c r="F1468" s="39"/>
      <c r="G1468" s="80"/>
    </row>
    <row r="1469" spans="1:7" s="182" customFormat="1" ht="35.1" customHeight="1">
      <c r="A1469" s="165" t="s">
        <v>201</v>
      </c>
      <c r="B1469" s="164" t="s">
        <v>1428</v>
      </c>
      <c r="C1469" s="79" t="s">
        <v>283</v>
      </c>
      <c r="D1469" s="163">
        <v>3</v>
      </c>
      <c r="E1469" s="37"/>
      <c r="F1469" s="38">
        <f t="shared" ref="F1469:F1478" si="158">ROUND(E1469*D1469,2)</f>
        <v>0</v>
      </c>
      <c r="G1469" s="80" t="s">
        <v>358</v>
      </c>
    </row>
    <row r="1470" spans="1:7" s="182" customFormat="1" ht="35.1" customHeight="1">
      <c r="A1470" s="165" t="s">
        <v>132</v>
      </c>
      <c r="B1470" s="164" t="s">
        <v>1429</v>
      </c>
      <c r="C1470" s="79" t="s">
        <v>283</v>
      </c>
      <c r="D1470" s="163">
        <v>19</v>
      </c>
      <c r="E1470" s="37"/>
      <c r="F1470" s="38">
        <f t="shared" si="158"/>
        <v>0</v>
      </c>
      <c r="G1470" s="80" t="s">
        <v>358</v>
      </c>
    </row>
    <row r="1471" spans="1:7" s="182" customFormat="1" ht="35.1" customHeight="1">
      <c r="A1471" s="165" t="s">
        <v>133</v>
      </c>
      <c r="B1471" s="164" t="s">
        <v>1430</v>
      </c>
      <c r="C1471" s="79" t="s">
        <v>283</v>
      </c>
      <c r="D1471" s="163">
        <v>10</v>
      </c>
      <c r="E1471" s="37"/>
      <c r="F1471" s="38">
        <f t="shared" si="158"/>
        <v>0</v>
      </c>
      <c r="G1471" s="80" t="s">
        <v>358</v>
      </c>
    </row>
    <row r="1472" spans="1:7" s="182" customFormat="1" ht="35.1" customHeight="1">
      <c r="A1472" s="165" t="s">
        <v>134</v>
      </c>
      <c r="B1472" s="164" t="s">
        <v>1431</v>
      </c>
      <c r="C1472" s="79" t="s">
        <v>283</v>
      </c>
      <c r="D1472" s="163">
        <v>2</v>
      </c>
      <c r="E1472" s="37"/>
      <c r="F1472" s="38">
        <f t="shared" si="158"/>
        <v>0</v>
      </c>
      <c r="G1472" s="80" t="s">
        <v>358</v>
      </c>
    </row>
    <row r="1473" spans="1:7" s="182" customFormat="1" ht="35.1" customHeight="1">
      <c r="A1473" s="165" t="s">
        <v>135</v>
      </c>
      <c r="B1473" s="164" t="s">
        <v>1432</v>
      </c>
      <c r="C1473" s="79" t="s">
        <v>283</v>
      </c>
      <c r="D1473" s="163">
        <v>3</v>
      </c>
      <c r="E1473" s="37"/>
      <c r="F1473" s="38">
        <f t="shared" si="158"/>
        <v>0</v>
      </c>
      <c r="G1473" s="80" t="s">
        <v>358</v>
      </c>
    </row>
    <row r="1474" spans="1:7" s="182" customFormat="1" ht="35.1" customHeight="1">
      <c r="A1474" s="165" t="s">
        <v>136</v>
      </c>
      <c r="B1474" s="164" t="s">
        <v>1433</v>
      </c>
      <c r="C1474" s="79" t="s">
        <v>283</v>
      </c>
      <c r="D1474" s="163">
        <v>23</v>
      </c>
      <c r="E1474" s="37"/>
      <c r="F1474" s="38">
        <f t="shared" si="158"/>
        <v>0</v>
      </c>
      <c r="G1474" s="80" t="s">
        <v>358</v>
      </c>
    </row>
    <row r="1475" spans="1:7" s="182" customFormat="1" ht="35.1" customHeight="1">
      <c r="A1475" s="165" t="s">
        <v>137</v>
      </c>
      <c r="B1475" s="164" t="s">
        <v>1434</v>
      </c>
      <c r="C1475" s="79" t="s">
        <v>283</v>
      </c>
      <c r="D1475" s="163">
        <v>14</v>
      </c>
      <c r="E1475" s="37"/>
      <c r="F1475" s="38">
        <f t="shared" si="158"/>
        <v>0</v>
      </c>
      <c r="G1475" s="80" t="s">
        <v>358</v>
      </c>
    </row>
    <row r="1476" spans="1:7" s="182" customFormat="1" ht="35.1" customHeight="1">
      <c r="A1476" s="165" t="s">
        <v>138</v>
      </c>
      <c r="B1476" s="164" t="s">
        <v>1435</v>
      </c>
      <c r="C1476" s="79" t="s">
        <v>204</v>
      </c>
      <c r="D1476" s="163">
        <v>1</v>
      </c>
      <c r="E1476" s="37"/>
      <c r="F1476" s="38">
        <f t="shared" si="158"/>
        <v>0</v>
      </c>
      <c r="G1476" s="80" t="s">
        <v>359</v>
      </c>
    </row>
    <row r="1477" spans="1:7" s="182" customFormat="1" ht="35.1" customHeight="1">
      <c r="A1477" s="165" t="s">
        <v>139</v>
      </c>
      <c r="B1477" s="164" t="s">
        <v>1436</v>
      </c>
      <c r="C1477" s="79" t="s">
        <v>204</v>
      </c>
      <c r="D1477" s="163">
        <v>1</v>
      </c>
      <c r="E1477" s="37"/>
      <c r="F1477" s="38">
        <f t="shared" si="158"/>
        <v>0</v>
      </c>
      <c r="G1477" s="80"/>
    </row>
    <row r="1478" spans="1:7" s="182" customFormat="1" ht="35.1" customHeight="1">
      <c r="A1478" s="165" t="s">
        <v>146</v>
      </c>
      <c r="B1478" s="164" t="s">
        <v>1425</v>
      </c>
      <c r="C1478" s="79" t="s">
        <v>204</v>
      </c>
      <c r="D1478" s="163">
        <v>1</v>
      </c>
      <c r="E1478" s="37"/>
      <c r="F1478" s="38">
        <f t="shared" si="158"/>
        <v>0</v>
      </c>
      <c r="G1478" s="80"/>
    </row>
    <row r="1479" spans="1:7" s="182" customFormat="1" ht="35.1" customHeight="1">
      <c r="A1479" s="168"/>
      <c r="B1479" s="169" t="s">
        <v>1437</v>
      </c>
      <c r="C1479" s="171"/>
      <c r="D1479" s="172"/>
      <c r="E1479" s="37"/>
      <c r="F1479" s="40">
        <f>SUM(F1469:F1478)</f>
        <v>0</v>
      </c>
      <c r="G1479" s="81"/>
    </row>
    <row r="1480" spans="1:7" s="182" customFormat="1" ht="35.1" customHeight="1">
      <c r="A1480" s="165"/>
      <c r="B1480" s="164"/>
      <c r="C1480" s="79"/>
      <c r="D1480" s="163"/>
      <c r="E1480" s="37"/>
      <c r="F1480" s="39"/>
      <c r="G1480" s="80"/>
    </row>
    <row r="1481" spans="1:7" s="182" customFormat="1" ht="35.1" customHeight="1">
      <c r="A1481" s="165" t="s">
        <v>231</v>
      </c>
      <c r="B1481" s="164" t="s">
        <v>1438</v>
      </c>
      <c r="C1481" s="79"/>
      <c r="D1481" s="163"/>
      <c r="E1481" s="37"/>
      <c r="F1481" s="39"/>
      <c r="G1481" s="80"/>
    </row>
    <row r="1482" spans="1:7" s="182" customFormat="1" ht="35.1" customHeight="1">
      <c r="A1482" s="165" t="s">
        <v>284</v>
      </c>
      <c r="B1482" s="164" t="s">
        <v>1439</v>
      </c>
      <c r="C1482" s="79" t="s">
        <v>228</v>
      </c>
      <c r="D1482" s="163">
        <v>1</v>
      </c>
      <c r="E1482" s="37"/>
      <c r="F1482" s="38">
        <f t="shared" ref="F1482:F1495" si="159">ROUND(E1482*D1482,2)</f>
        <v>0</v>
      </c>
      <c r="G1482" s="80" t="s">
        <v>1477</v>
      </c>
    </row>
    <row r="1483" spans="1:7" s="182" customFormat="1" ht="35.1" customHeight="1">
      <c r="A1483" s="165" t="s">
        <v>132</v>
      </c>
      <c r="B1483" s="164" t="s">
        <v>1440</v>
      </c>
      <c r="C1483" s="79" t="s">
        <v>228</v>
      </c>
      <c r="D1483" s="163">
        <v>1</v>
      </c>
      <c r="E1483" s="37"/>
      <c r="F1483" s="38">
        <f t="shared" si="159"/>
        <v>0</v>
      </c>
      <c r="G1483" s="80" t="s">
        <v>1477</v>
      </c>
    </row>
    <row r="1484" spans="1:7" s="182" customFormat="1" ht="35.1" customHeight="1">
      <c r="A1484" s="165" t="s">
        <v>133</v>
      </c>
      <c r="B1484" s="164" t="s">
        <v>1441</v>
      </c>
      <c r="C1484" s="79" t="s">
        <v>204</v>
      </c>
      <c r="D1484" s="163">
        <v>1</v>
      </c>
      <c r="E1484" s="37"/>
      <c r="F1484" s="38">
        <f t="shared" si="159"/>
        <v>0</v>
      </c>
      <c r="G1484" s="80"/>
    </row>
    <row r="1485" spans="1:7" s="182" customFormat="1" ht="35.1" customHeight="1">
      <c r="A1485" s="165" t="s">
        <v>134</v>
      </c>
      <c r="B1485" s="164" t="s">
        <v>1442</v>
      </c>
      <c r="C1485" s="79" t="s">
        <v>228</v>
      </c>
      <c r="D1485" s="163">
        <v>2</v>
      </c>
      <c r="E1485" s="37"/>
      <c r="F1485" s="38">
        <f t="shared" si="159"/>
        <v>0</v>
      </c>
      <c r="G1485" s="80"/>
    </row>
    <row r="1486" spans="1:7" s="182" customFormat="1" ht="35.1" customHeight="1">
      <c r="A1486" s="165" t="s">
        <v>135</v>
      </c>
      <c r="B1486" s="164" t="s">
        <v>1443</v>
      </c>
      <c r="C1486" s="79" t="s">
        <v>228</v>
      </c>
      <c r="D1486" s="163">
        <v>1</v>
      </c>
      <c r="E1486" s="37"/>
      <c r="F1486" s="38">
        <f t="shared" si="159"/>
        <v>0</v>
      </c>
      <c r="G1486" s="80"/>
    </row>
    <row r="1487" spans="1:7" s="182" customFormat="1" ht="35.1" customHeight="1">
      <c r="A1487" s="165" t="s">
        <v>136</v>
      </c>
      <c r="B1487" s="164" t="s">
        <v>1444</v>
      </c>
      <c r="C1487" s="79" t="s">
        <v>228</v>
      </c>
      <c r="D1487" s="163">
        <v>1</v>
      </c>
      <c r="E1487" s="37"/>
      <c r="F1487" s="38">
        <f t="shared" si="159"/>
        <v>0</v>
      </c>
      <c r="G1487" s="80"/>
    </row>
    <row r="1488" spans="1:7" s="182" customFormat="1" ht="35.1" customHeight="1">
      <c r="A1488" s="165" t="s">
        <v>137</v>
      </c>
      <c r="B1488" s="164" t="s">
        <v>1445</v>
      </c>
      <c r="C1488" s="79" t="s">
        <v>227</v>
      </c>
      <c r="D1488" s="163">
        <v>120</v>
      </c>
      <c r="E1488" s="37"/>
      <c r="F1488" s="38">
        <f t="shared" si="159"/>
        <v>0</v>
      </c>
      <c r="G1488" s="80" t="s">
        <v>358</v>
      </c>
    </row>
    <row r="1489" spans="1:7" s="182" customFormat="1" ht="35.1" customHeight="1">
      <c r="A1489" s="165" t="s">
        <v>138</v>
      </c>
      <c r="B1489" s="164" t="s">
        <v>1416</v>
      </c>
      <c r="C1489" s="79" t="s">
        <v>204</v>
      </c>
      <c r="D1489" s="163">
        <v>1</v>
      </c>
      <c r="E1489" s="37"/>
      <c r="F1489" s="38">
        <f t="shared" si="159"/>
        <v>0</v>
      </c>
      <c r="G1489" s="80"/>
    </row>
    <row r="1490" spans="1:7" s="182" customFormat="1" ht="35.1" customHeight="1">
      <c r="A1490" s="165" t="s">
        <v>139</v>
      </c>
      <c r="B1490" s="164" t="s">
        <v>1417</v>
      </c>
      <c r="C1490" s="79" t="s">
        <v>227</v>
      </c>
      <c r="D1490" s="163">
        <v>60</v>
      </c>
      <c r="E1490" s="37"/>
      <c r="F1490" s="38">
        <f t="shared" si="159"/>
        <v>0</v>
      </c>
      <c r="G1490" s="80" t="s">
        <v>1478</v>
      </c>
    </row>
    <row r="1491" spans="1:7" s="182" customFormat="1" ht="35.1" customHeight="1">
      <c r="A1491" s="165" t="s">
        <v>146</v>
      </c>
      <c r="B1491" s="164" t="s">
        <v>1446</v>
      </c>
      <c r="C1491" s="79" t="s">
        <v>204</v>
      </c>
      <c r="D1491" s="163">
        <v>1</v>
      </c>
      <c r="E1491" s="37"/>
      <c r="F1491" s="38">
        <f t="shared" si="159"/>
        <v>0</v>
      </c>
      <c r="G1491" s="80"/>
    </row>
    <row r="1492" spans="1:7" s="182" customFormat="1" ht="35.1" customHeight="1">
      <c r="A1492" s="165" t="s">
        <v>140</v>
      </c>
      <c r="B1492" s="164" t="s">
        <v>1447</v>
      </c>
      <c r="C1492" s="79" t="s">
        <v>204</v>
      </c>
      <c r="D1492" s="163">
        <v>1</v>
      </c>
      <c r="E1492" s="37"/>
      <c r="F1492" s="38">
        <f t="shared" si="159"/>
        <v>0</v>
      </c>
      <c r="G1492" s="80"/>
    </row>
    <row r="1493" spans="1:7" s="182" customFormat="1" ht="35.1" customHeight="1">
      <c r="A1493" s="165" t="s">
        <v>141</v>
      </c>
      <c r="B1493" s="164" t="s">
        <v>1423</v>
      </c>
      <c r="C1493" s="79" t="s">
        <v>204</v>
      </c>
      <c r="D1493" s="163">
        <v>1</v>
      </c>
      <c r="E1493" s="37"/>
      <c r="F1493" s="38">
        <f t="shared" si="159"/>
        <v>0</v>
      </c>
      <c r="G1493" s="80"/>
    </row>
    <row r="1494" spans="1:7" s="182" customFormat="1" ht="35.1" customHeight="1">
      <c r="A1494" s="165" t="s">
        <v>142</v>
      </c>
      <c r="B1494" s="164" t="s">
        <v>1424</v>
      </c>
      <c r="C1494" s="79" t="s">
        <v>204</v>
      </c>
      <c r="D1494" s="163">
        <v>1</v>
      </c>
      <c r="E1494" s="37"/>
      <c r="F1494" s="38">
        <f t="shared" si="159"/>
        <v>0</v>
      </c>
      <c r="G1494" s="80"/>
    </row>
    <row r="1495" spans="1:7" s="182" customFormat="1" ht="35.1" customHeight="1">
      <c r="A1495" s="165" t="s">
        <v>143</v>
      </c>
      <c r="B1495" s="164" t="s">
        <v>1425</v>
      </c>
      <c r="C1495" s="79" t="s">
        <v>204</v>
      </c>
      <c r="D1495" s="163">
        <v>1</v>
      </c>
      <c r="E1495" s="37"/>
      <c r="F1495" s="38">
        <f t="shared" si="159"/>
        <v>0</v>
      </c>
      <c r="G1495" s="80"/>
    </row>
    <row r="1496" spans="1:7" s="182" customFormat="1" ht="35.1" customHeight="1">
      <c r="A1496" s="168"/>
      <c r="B1496" s="169" t="s">
        <v>1448</v>
      </c>
      <c r="C1496" s="171"/>
      <c r="D1496" s="172"/>
      <c r="E1496" s="37"/>
      <c r="F1496" s="40">
        <f>SUM(F1482:F1495)</f>
        <v>0</v>
      </c>
      <c r="G1496" s="81"/>
    </row>
    <row r="1497" spans="1:7" s="182" customFormat="1" ht="35.1" customHeight="1">
      <c r="A1497" s="165"/>
      <c r="B1497" s="164"/>
      <c r="C1497" s="79"/>
      <c r="D1497" s="163"/>
      <c r="E1497" s="37"/>
      <c r="F1497" s="39"/>
      <c r="G1497" s="80"/>
    </row>
    <row r="1498" spans="1:7" s="182" customFormat="1" ht="35.1" customHeight="1">
      <c r="A1498" s="165" t="s">
        <v>304</v>
      </c>
      <c r="B1498" s="164" t="s">
        <v>1449</v>
      </c>
      <c r="C1498" s="79"/>
      <c r="D1498" s="163"/>
      <c r="E1498" s="37"/>
      <c r="F1498" s="39"/>
      <c r="G1498" s="80"/>
    </row>
    <row r="1499" spans="1:7" s="182" customFormat="1" ht="35.1" customHeight="1">
      <c r="A1499" s="165" t="s">
        <v>284</v>
      </c>
      <c r="B1499" s="164" t="s">
        <v>1450</v>
      </c>
      <c r="C1499" s="79" t="s">
        <v>285</v>
      </c>
      <c r="D1499" s="163">
        <v>1</v>
      </c>
      <c r="E1499" s="37"/>
      <c r="F1499" s="38">
        <f t="shared" ref="F1499:F1519" si="160">ROUND(E1499*D1499,2)</f>
        <v>0</v>
      </c>
      <c r="G1499" s="80" t="s">
        <v>360</v>
      </c>
    </row>
    <row r="1500" spans="1:7" s="182" customFormat="1" ht="35.1" customHeight="1">
      <c r="A1500" s="165" t="s">
        <v>286</v>
      </c>
      <c r="B1500" s="164" t="s">
        <v>1451</v>
      </c>
      <c r="C1500" s="79" t="s">
        <v>287</v>
      </c>
      <c r="D1500" s="163">
        <v>50</v>
      </c>
      <c r="E1500" s="37"/>
      <c r="F1500" s="38">
        <f t="shared" si="160"/>
        <v>0</v>
      </c>
      <c r="G1500" s="80"/>
    </row>
    <row r="1501" spans="1:7" s="182" customFormat="1" ht="35.1" customHeight="1">
      <c r="A1501" s="165" t="s">
        <v>288</v>
      </c>
      <c r="B1501" s="164" t="s">
        <v>1452</v>
      </c>
      <c r="C1501" s="79" t="s">
        <v>287</v>
      </c>
      <c r="D1501" s="163">
        <v>24</v>
      </c>
      <c r="E1501" s="37"/>
      <c r="F1501" s="38">
        <f t="shared" si="160"/>
        <v>0</v>
      </c>
      <c r="G1501" s="80"/>
    </row>
    <row r="1502" spans="1:7" s="182" customFormat="1" ht="35.1" customHeight="1">
      <c r="A1502" s="165" t="s">
        <v>134</v>
      </c>
      <c r="B1502" s="164" t="s">
        <v>1453</v>
      </c>
      <c r="C1502" s="79" t="s">
        <v>285</v>
      </c>
      <c r="D1502" s="163">
        <v>1</v>
      </c>
      <c r="E1502" s="37"/>
      <c r="F1502" s="38">
        <f t="shared" si="160"/>
        <v>0</v>
      </c>
      <c r="G1502" s="80"/>
    </row>
    <row r="1503" spans="1:7" s="182" customFormat="1" ht="35.1" customHeight="1">
      <c r="A1503" s="165" t="s">
        <v>135</v>
      </c>
      <c r="B1503" s="164" t="s">
        <v>1454</v>
      </c>
      <c r="C1503" s="79" t="s">
        <v>285</v>
      </c>
      <c r="D1503" s="163">
        <v>4</v>
      </c>
      <c r="E1503" s="37"/>
      <c r="F1503" s="38">
        <f t="shared" si="160"/>
        <v>0</v>
      </c>
      <c r="G1503" s="80"/>
    </row>
    <row r="1504" spans="1:7" s="182" customFormat="1" ht="35.1" customHeight="1">
      <c r="A1504" s="165" t="s">
        <v>136</v>
      </c>
      <c r="B1504" s="164" t="s">
        <v>1455</v>
      </c>
      <c r="C1504" s="79" t="s">
        <v>285</v>
      </c>
      <c r="D1504" s="163">
        <v>4</v>
      </c>
      <c r="E1504" s="37"/>
      <c r="F1504" s="38">
        <f t="shared" si="160"/>
        <v>0</v>
      </c>
      <c r="G1504" s="80"/>
    </row>
    <row r="1505" spans="1:7" s="182" customFormat="1" ht="35.1" customHeight="1">
      <c r="A1505" s="165" t="s">
        <v>137</v>
      </c>
      <c r="B1505" s="164" t="s">
        <v>1456</v>
      </c>
      <c r="C1505" s="79" t="s">
        <v>285</v>
      </c>
      <c r="D1505" s="163">
        <v>4</v>
      </c>
      <c r="E1505" s="37"/>
      <c r="F1505" s="38">
        <f t="shared" si="160"/>
        <v>0</v>
      </c>
      <c r="G1505" s="80"/>
    </row>
    <row r="1506" spans="1:7" s="182" customFormat="1" ht="35.1" customHeight="1">
      <c r="A1506" s="165" t="s">
        <v>138</v>
      </c>
      <c r="B1506" s="164" t="s">
        <v>1457</v>
      </c>
      <c r="C1506" s="79" t="s">
        <v>285</v>
      </c>
      <c r="D1506" s="163">
        <v>2</v>
      </c>
      <c r="E1506" s="37"/>
      <c r="F1506" s="38">
        <f t="shared" si="160"/>
        <v>0</v>
      </c>
      <c r="G1506" s="80"/>
    </row>
    <row r="1507" spans="1:7" s="182" customFormat="1" ht="35.1" customHeight="1">
      <c r="A1507" s="165" t="s">
        <v>139</v>
      </c>
      <c r="B1507" s="164" t="s">
        <v>1458</v>
      </c>
      <c r="C1507" s="79" t="s">
        <v>287</v>
      </c>
      <c r="D1507" s="163">
        <v>1</v>
      </c>
      <c r="E1507" s="37"/>
      <c r="F1507" s="38">
        <f t="shared" si="160"/>
        <v>0</v>
      </c>
      <c r="G1507" s="80"/>
    </row>
    <row r="1508" spans="1:7" s="182" customFormat="1" ht="35.1" customHeight="1">
      <c r="A1508" s="165" t="s">
        <v>146</v>
      </c>
      <c r="B1508" s="164" t="s">
        <v>1459</v>
      </c>
      <c r="C1508" s="79" t="s">
        <v>287</v>
      </c>
      <c r="D1508" s="163">
        <v>4</v>
      </c>
      <c r="E1508" s="37"/>
      <c r="F1508" s="38">
        <f t="shared" si="160"/>
        <v>0</v>
      </c>
      <c r="G1508" s="80"/>
    </row>
    <row r="1509" spans="1:7" s="182" customFormat="1" ht="35.1" customHeight="1">
      <c r="A1509" s="165" t="s">
        <v>140</v>
      </c>
      <c r="B1509" s="164" t="s">
        <v>1460</v>
      </c>
      <c r="C1509" s="79" t="s">
        <v>285</v>
      </c>
      <c r="D1509" s="163">
        <v>1</v>
      </c>
      <c r="E1509" s="37"/>
      <c r="F1509" s="38">
        <f t="shared" si="160"/>
        <v>0</v>
      </c>
      <c r="G1509" s="80"/>
    </row>
    <row r="1510" spans="1:7" s="182" customFormat="1" ht="35.1" customHeight="1">
      <c r="A1510" s="165" t="s">
        <v>141</v>
      </c>
      <c r="B1510" s="164" t="s">
        <v>1461</v>
      </c>
      <c r="C1510" s="79" t="s">
        <v>285</v>
      </c>
      <c r="D1510" s="163">
        <v>1</v>
      </c>
      <c r="E1510" s="37"/>
      <c r="F1510" s="38">
        <f t="shared" si="160"/>
        <v>0</v>
      </c>
      <c r="G1510" s="80"/>
    </row>
    <row r="1511" spans="1:7" s="182" customFormat="1" ht="35.1" customHeight="1">
      <c r="A1511" s="165" t="s">
        <v>289</v>
      </c>
      <c r="B1511" s="164" t="s">
        <v>1462</v>
      </c>
      <c r="C1511" s="79" t="s">
        <v>290</v>
      </c>
      <c r="D1511" s="163">
        <v>400</v>
      </c>
      <c r="E1511" s="37"/>
      <c r="F1511" s="38">
        <f t="shared" si="160"/>
        <v>0</v>
      </c>
      <c r="G1511" s="80"/>
    </row>
    <row r="1512" spans="1:7" s="182" customFormat="1" ht="35.1" customHeight="1">
      <c r="A1512" s="165" t="s">
        <v>143</v>
      </c>
      <c r="B1512" s="164" t="s">
        <v>1463</v>
      </c>
      <c r="C1512" s="79" t="s">
        <v>287</v>
      </c>
      <c r="D1512" s="163">
        <v>1</v>
      </c>
      <c r="E1512" s="37"/>
      <c r="F1512" s="38">
        <f t="shared" si="160"/>
        <v>0</v>
      </c>
      <c r="G1512" s="80" t="s">
        <v>338</v>
      </c>
    </row>
    <row r="1513" spans="1:7" s="182" customFormat="1" ht="35.1" customHeight="1">
      <c r="A1513" s="165" t="s">
        <v>144</v>
      </c>
      <c r="B1513" s="164" t="s">
        <v>1464</v>
      </c>
      <c r="C1513" s="79" t="s">
        <v>291</v>
      </c>
      <c r="D1513" s="163">
        <v>22</v>
      </c>
      <c r="E1513" s="37"/>
      <c r="F1513" s="38">
        <f t="shared" si="160"/>
        <v>0</v>
      </c>
      <c r="G1513" s="80" t="s">
        <v>1479</v>
      </c>
    </row>
    <row r="1514" spans="1:7" s="182" customFormat="1" ht="35.1" customHeight="1">
      <c r="A1514" s="165" t="s">
        <v>145</v>
      </c>
      <c r="B1514" s="164" t="s">
        <v>1465</v>
      </c>
      <c r="C1514" s="79" t="s">
        <v>291</v>
      </c>
      <c r="D1514" s="163">
        <v>40</v>
      </c>
      <c r="E1514" s="37"/>
      <c r="F1514" s="38">
        <f t="shared" si="160"/>
        <v>0</v>
      </c>
      <c r="G1514" s="80" t="s">
        <v>1479</v>
      </c>
    </row>
    <row r="1515" spans="1:7" s="182" customFormat="1" ht="35.1" customHeight="1">
      <c r="A1515" s="165" t="s">
        <v>147</v>
      </c>
      <c r="B1515" s="164" t="s">
        <v>1466</v>
      </c>
      <c r="C1515" s="79" t="s">
        <v>291</v>
      </c>
      <c r="D1515" s="163">
        <v>25</v>
      </c>
      <c r="E1515" s="37"/>
      <c r="F1515" s="38">
        <f t="shared" si="160"/>
        <v>0</v>
      </c>
      <c r="G1515" s="80" t="s">
        <v>1479</v>
      </c>
    </row>
    <row r="1516" spans="1:7" s="182" customFormat="1" ht="35.1" customHeight="1">
      <c r="A1516" s="165" t="s">
        <v>148</v>
      </c>
      <c r="B1516" s="164" t="s">
        <v>1467</v>
      </c>
      <c r="C1516" s="79" t="s">
        <v>291</v>
      </c>
      <c r="D1516" s="163">
        <v>235</v>
      </c>
      <c r="E1516" s="37"/>
      <c r="F1516" s="38">
        <f t="shared" si="160"/>
        <v>0</v>
      </c>
      <c r="G1516" s="80" t="s">
        <v>1479</v>
      </c>
    </row>
    <row r="1517" spans="1:7" s="182" customFormat="1" ht="35.1" customHeight="1">
      <c r="A1517" s="165" t="s">
        <v>292</v>
      </c>
      <c r="B1517" s="164" t="s">
        <v>1468</v>
      </c>
      <c r="C1517" s="79" t="s">
        <v>293</v>
      </c>
      <c r="D1517" s="163">
        <v>1</v>
      </c>
      <c r="E1517" s="37"/>
      <c r="F1517" s="38">
        <f t="shared" si="160"/>
        <v>0</v>
      </c>
      <c r="G1517" s="80"/>
    </row>
    <row r="1518" spans="1:7" s="182" customFormat="1" ht="35.1" customHeight="1">
      <c r="A1518" s="165" t="s">
        <v>294</v>
      </c>
      <c r="B1518" s="164" t="s">
        <v>1423</v>
      </c>
      <c r="C1518" s="79" t="s">
        <v>293</v>
      </c>
      <c r="D1518" s="163">
        <v>1</v>
      </c>
      <c r="E1518" s="37"/>
      <c r="F1518" s="38">
        <f t="shared" si="160"/>
        <v>0</v>
      </c>
      <c r="G1518" s="80"/>
    </row>
    <row r="1519" spans="1:7" s="182" customFormat="1" ht="35.1" customHeight="1">
      <c r="A1519" s="165" t="s">
        <v>295</v>
      </c>
      <c r="B1519" s="164" t="s">
        <v>1425</v>
      </c>
      <c r="C1519" s="79" t="s">
        <v>293</v>
      </c>
      <c r="D1519" s="163">
        <v>1</v>
      </c>
      <c r="E1519" s="37"/>
      <c r="F1519" s="38">
        <f t="shared" si="160"/>
        <v>0</v>
      </c>
      <c r="G1519" s="80"/>
    </row>
    <row r="1520" spans="1:7" s="182" customFormat="1" ht="35.1" customHeight="1">
      <c r="A1520" s="165"/>
      <c r="B1520" s="169" t="s">
        <v>1469</v>
      </c>
      <c r="C1520" s="79"/>
      <c r="D1520" s="163"/>
      <c r="E1520" s="37"/>
      <c r="F1520" s="40">
        <f>SUM(F1499:F1519)</f>
        <v>0</v>
      </c>
      <c r="G1520" s="80"/>
    </row>
    <row r="1521" spans="1:7" s="182" customFormat="1" ht="35.1" customHeight="1">
      <c r="A1521" s="165"/>
      <c r="B1521" s="164"/>
      <c r="C1521" s="79"/>
      <c r="D1521" s="163"/>
      <c r="E1521" s="37"/>
      <c r="F1521" s="39"/>
      <c r="G1521" s="80"/>
    </row>
    <row r="1522" spans="1:7" s="182" customFormat="1" ht="35.1" customHeight="1">
      <c r="A1522" s="165" t="s">
        <v>199</v>
      </c>
      <c r="B1522" s="164" t="s">
        <v>1470</v>
      </c>
      <c r="C1522" s="79" t="s">
        <v>204</v>
      </c>
      <c r="D1522" s="163">
        <v>1</v>
      </c>
      <c r="E1522" s="37"/>
      <c r="F1522" s="38">
        <f t="shared" ref="F1522:F1524" si="161">ROUND(E1522*D1522,2)</f>
        <v>0</v>
      </c>
      <c r="G1522" s="80"/>
    </row>
    <row r="1523" spans="1:7" s="182" customFormat="1" ht="35.1" customHeight="1">
      <c r="A1523" s="165"/>
      <c r="B1523" s="164"/>
      <c r="C1523" s="79"/>
      <c r="D1523" s="163"/>
      <c r="E1523" s="37"/>
      <c r="F1523" s="38"/>
      <c r="G1523" s="80"/>
    </row>
    <row r="1524" spans="1:7" s="182" customFormat="1" ht="35.1" customHeight="1">
      <c r="A1524" s="165" t="s">
        <v>200</v>
      </c>
      <c r="B1524" s="173" t="s">
        <v>1473</v>
      </c>
      <c r="C1524" s="79" t="s">
        <v>204</v>
      </c>
      <c r="D1524" s="163">
        <v>1</v>
      </c>
      <c r="E1524" s="37"/>
      <c r="F1524" s="38">
        <f t="shared" si="161"/>
        <v>0</v>
      </c>
      <c r="G1524" s="80"/>
    </row>
    <row r="1525" spans="1:7" s="182" customFormat="1" ht="35.1" customHeight="1">
      <c r="A1525" s="168"/>
      <c r="B1525" s="169" t="s">
        <v>1471</v>
      </c>
      <c r="C1525" s="171"/>
      <c r="D1525" s="172"/>
      <c r="E1525" s="41"/>
      <c r="F1525" s="40">
        <f>F1410+F1448+F1466+F1479+F1496+F1520+F1522+F1524</f>
        <v>0</v>
      </c>
      <c r="G1525" s="81"/>
    </row>
    <row r="1526" spans="1:7" s="182" customFormat="1" ht="35.1" customHeight="1">
      <c r="A1526" s="168"/>
      <c r="B1526" s="181"/>
      <c r="C1526" s="171"/>
      <c r="D1526" s="172"/>
      <c r="E1526" s="41"/>
      <c r="F1526" s="41"/>
      <c r="G1526" s="81"/>
    </row>
    <row r="1527" spans="1:7" ht="31.5" customHeight="1">
      <c r="A1527" s="236" t="s">
        <v>1505</v>
      </c>
      <c r="B1527" s="244" t="s">
        <v>1506</v>
      </c>
      <c r="C1527" s="244"/>
      <c r="D1527" s="244"/>
      <c r="E1527" s="244"/>
      <c r="F1527" s="244"/>
      <c r="G1527" s="244"/>
    </row>
    <row r="1528" spans="1:7" ht="31.5" customHeight="1">
      <c r="C1528" s="44"/>
      <c r="G1528" s="47"/>
    </row>
    <row r="1529" spans="1:7" ht="31.5" customHeight="1">
      <c r="C1529" s="44"/>
      <c r="G1529" s="47"/>
    </row>
    <row r="1530" spans="1:7" ht="31.5" customHeight="1">
      <c r="C1530" s="44"/>
      <c r="G1530" s="47"/>
    </row>
    <row r="1531" spans="1:7" ht="31.5" customHeight="1">
      <c r="C1531" s="44"/>
      <c r="G1531" s="47"/>
    </row>
    <row r="1532" spans="1:7" ht="31.5" customHeight="1">
      <c r="C1532" s="44"/>
      <c r="G1532" s="47"/>
    </row>
    <row r="1533" spans="1:7" ht="31.5" customHeight="1">
      <c r="C1533" s="44"/>
      <c r="G1533" s="47"/>
    </row>
    <row r="1534" spans="1:7" ht="31.5" customHeight="1">
      <c r="C1534" s="44"/>
      <c r="G1534" s="47"/>
    </row>
    <row r="1535" spans="1:7" ht="31.5" customHeight="1">
      <c r="C1535" s="44"/>
      <c r="G1535" s="47"/>
    </row>
  </sheetData>
  <sheetProtection algorithmName="SHA-512" hashValue="afHX3z3+KeNhwNue30EOqUB0pv3zSjoXm6R8E91zDJcWWERzKsvYSMFsBWlE/SgqwrXR7dTlnxAZ0IzHjNqNnQ==" saltValue="09lPXg+0FjP35jEpdSFTYw==" spinCount="100000" sheet="1" objects="1" scenarios="1" formatCells="0" formatColumns="0"/>
  <autoFilter ref="A4:G1527"/>
  <mergeCells count="3">
    <mergeCell ref="A1:G1"/>
    <mergeCell ref="A3:G3"/>
    <mergeCell ref="B1527:G1527"/>
  </mergeCells>
  <phoneticPr fontId="61" type="noConversion"/>
  <printOptions horizontalCentered="1" verticalCentered="1"/>
  <pageMargins left="0" right="0" top="0.59055118110236227" bottom="0.59055118110236227" header="0.98425196850393704" footer="0.39370078740157483"/>
  <pageSetup paperSize="9" scale="80" orientation="portrait" r:id="rId1"/>
  <headerFooter>
    <oddFooter>&amp;C第&amp;P 頁，共 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總表</vt:lpstr>
      <vt:lpstr>詳細價目表</vt:lpstr>
      <vt:lpstr>詳細價目表!Print_Area</vt:lpstr>
    </vt:vector>
  </TitlesOfParts>
  <Company>Genuine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曾琮原</cp:lastModifiedBy>
  <cp:lastPrinted>2016-11-28T08:58:07Z</cp:lastPrinted>
  <dcterms:created xsi:type="dcterms:W3CDTF">2014-12-02T05:50:56Z</dcterms:created>
  <dcterms:modified xsi:type="dcterms:W3CDTF">2016-12-01T02:53:59Z</dcterms:modified>
</cp:coreProperties>
</file>